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hidePivotFieldList="1" defaultThemeVersion="166925"/>
  <mc:AlternateContent xmlns:mc="http://schemas.openxmlformats.org/markup-compatibility/2006">
    <mc:Choice Requires="x15">
      <x15ac:absPath xmlns:x15ac="http://schemas.microsoft.com/office/spreadsheetml/2010/11/ac" url="D:\Users\JMartiR\OneDrive - Consejo Superior de la Judicatura\Escritorio\MATRIZ DE RIESGOS 2025\PRIMER TRIMESTRE 2025 MATRIZ DE RIESGOS ADMINISTRACIÓN\MATRIZ DE RIESGOS PROCESOS DE LA DIRECCIÓN SECCIONAL\"/>
    </mc:Choice>
  </mc:AlternateContent>
  <xr:revisionPtr revIDLastSave="2" documentId="8_{E1146696-894E-40E6-A568-F94E51FB6FFB}" xr6:coauthVersionLast="36" xr6:coauthVersionMax="36" xr10:uidLastSave="{E0FA332C-9012-4BA6-B6D2-BE698960BF22}"/>
  <bookViews>
    <workbookView xWindow="0" yWindow="0" windowWidth="28800" windowHeight="11805" tabRatio="885" firstSheet="4" activeTab="10" xr2:uid="{88AE9359-1123-4A22-A41B-C6B85A0AA7B3}"/>
  </bookViews>
  <sheets>
    <sheet name="1- Presentacion " sheetId="34" r:id="rId1"/>
    <sheet name="Conceptos 37001" sheetId="35" r:id="rId2"/>
    <sheet name="2- Análisis de Contexto" sheetId="45"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s>
  <externalReferences>
    <externalReference r:id="rId12"/>
    <externalReference r:id="rId13"/>
    <externalReference r:id="rId14"/>
    <externalReference r:id="rId15"/>
    <externalReference r:id="rId16"/>
    <externalReference r:id="rId17"/>
  </externalReferences>
  <definedNames>
    <definedName name="_xlnm.Print_Area" localSheetId="2">'2- Análisis de Contexto'!$A$1:$F$81</definedName>
    <definedName name="_xlnm.Print_Area" localSheetId="5">'5- Identificación de Riesgos'!$A$1:$N$18</definedName>
    <definedName name="_xlnm.Print_Area" localSheetId="6">'6- Valoración Controles'!$A$1:$V$18</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[4]GESTION!#REF!</definedName>
    <definedName name="INV" localSheetId="2">[3]INVERSION!#REF!</definedName>
    <definedName name="INV">[4]INVERSION!#REF!</definedName>
    <definedName name="INV_GEST" localSheetId="2">#REF!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41" l="1"/>
  <c r="C10" i="41"/>
  <c r="J10" i="41"/>
  <c r="L10" i="41"/>
  <c r="R10" i="41"/>
  <c r="C11" i="41"/>
  <c r="J11" i="41"/>
  <c r="L11" i="41"/>
  <c r="R11" i="41"/>
  <c r="C12" i="41"/>
  <c r="J12" i="41"/>
  <c r="L12" i="41"/>
  <c r="R12" i="41"/>
  <c r="C13" i="41"/>
  <c r="J13" i="41"/>
  <c r="L13" i="41"/>
  <c r="R13" i="41"/>
  <c r="C14" i="41"/>
  <c r="J14" i="41"/>
  <c r="L14" i="41"/>
  <c r="R14" i="41"/>
  <c r="C15" i="41"/>
  <c r="J15" i="41"/>
  <c r="L15" i="41"/>
  <c r="R15" i="41"/>
  <c r="C16" i="41"/>
  <c r="J16" i="41"/>
  <c r="L16" i="41"/>
  <c r="R16" i="41"/>
  <c r="B17" i="41"/>
  <c r="S10" i="41" l="1"/>
  <c r="K10" i="41"/>
  <c r="T10" i="41" s="1"/>
  <c r="C80" i="29"/>
  <c r="B80" i="29"/>
  <c r="A80" i="29"/>
  <c r="I22" i="5"/>
  <c r="I21" i="5"/>
  <c r="R64" i="41"/>
  <c r="R65" i="41"/>
  <c r="R66" i="41"/>
  <c r="R67" i="41"/>
  <c r="R68" i="41"/>
  <c r="R69" i="41"/>
  <c r="R70" i="41"/>
  <c r="R71" i="41"/>
  <c r="R72" i="41"/>
  <c r="R73" i="41"/>
  <c r="L64" i="41"/>
  <c r="L65" i="41"/>
  <c r="L66" i="41"/>
  <c r="L67" i="41"/>
  <c r="L68" i="41"/>
  <c r="L69" i="41"/>
  <c r="L70" i="41"/>
  <c r="L71" i="41"/>
  <c r="L72" i="41"/>
  <c r="L73" i="41"/>
  <c r="J64" i="41"/>
  <c r="J65" i="41"/>
  <c r="J66" i="41"/>
  <c r="J67" i="41"/>
  <c r="J68" i="41"/>
  <c r="J69" i="41"/>
  <c r="J70" i="41"/>
  <c r="J71" i="41"/>
  <c r="J72" i="41"/>
  <c r="J73" i="41"/>
  <c r="C64" i="41"/>
  <c r="C65" i="41"/>
  <c r="C66" i="41"/>
  <c r="C67" i="41"/>
  <c r="C68" i="41"/>
  <c r="C69" i="41"/>
  <c r="C70" i="41"/>
  <c r="C71" i="41"/>
  <c r="C72" i="41"/>
  <c r="C73" i="41"/>
  <c r="B64" i="4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K27" i="40" s="1"/>
  <c r="L28" i="40"/>
  <c r="K28" i="40" s="1"/>
  <c r="L29" i="40"/>
  <c r="K29" i="40" s="1"/>
  <c r="L30" i="40"/>
  <c r="K30" i="40" s="1"/>
  <c r="L31" i="40"/>
  <c r="K31" i="40" s="1"/>
  <c r="L32" i="40"/>
  <c r="K32" i="40" s="1"/>
  <c r="L33" i="40"/>
  <c r="K33" i="40" s="1"/>
  <c r="L34" i="40"/>
  <c r="K34" i="40" s="1"/>
  <c r="L35" i="40"/>
  <c r="K35" i="40" s="1"/>
  <c r="L36" i="40"/>
  <c r="K36" i="40" s="1"/>
  <c r="L37" i="40"/>
  <c r="K37" i="40" s="1"/>
  <c r="L38" i="40"/>
  <c r="K38" i="40" s="1"/>
  <c r="L39" i="40"/>
  <c r="K39" i="40" s="1"/>
  <c r="L40" i="40"/>
  <c r="K40" i="40" s="1"/>
  <c r="L41" i="40"/>
  <c r="K41" i="40" s="1"/>
  <c r="L42" i="40"/>
  <c r="K42" i="40" s="1"/>
  <c r="L43" i="40"/>
  <c r="K43" i="40" s="1"/>
  <c r="L44" i="40"/>
  <c r="K44" i="40" s="1"/>
  <c r="L45" i="40"/>
  <c r="K45" i="40" s="1"/>
  <c r="L46" i="40"/>
  <c r="K46" i="40" s="1"/>
  <c r="L47" i="40"/>
  <c r="K47" i="40" s="1"/>
  <c r="L48" i="40"/>
  <c r="K48" i="40" s="1"/>
  <c r="L49" i="40"/>
  <c r="K49" i="40" s="1"/>
  <c r="L50" i="40"/>
  <c r="K50" i="40" s="1"/>
  <c r="L51" i="40"/>
  <c r="K51" i="40" s="1"/>
  <c r="L52" i="40"/>
  <c r="K52" i="40" s="1"/>
  <c r="L53" i="40"/>
  <c r="K53" i="40" s="1"/>
  <c r="L54" i="40"/>
  <c r="K54" i="40" s="1"/>
  <c r="L55" i="40"/>
  <c r="K55" i="40" s="1"/>
  <c r="L56" i="40"/>
  <c r="K56" i="40" s="1"/>
  <c r="L57" i="40"/>
  <c r="K57" i="40" s="1"/>
  <c r="L58" i="40"/>
  <c r="K58" i="40" s="1"/>
  <c r="L59" i="40"/>
  <c r="K59" i="40" s="1"/>
  <c r="L60" i="40"/>
  <c r="K60" i="40" s="1"/>
  <c r="L61" i="40"/>
  <c r="K61" i="40" s="1"/>
  <c r="L62" i="40"/>
  <c r="K62" i="40" s="1"/>
  <c r="L63" i="40"/>
  <c r="K63" i="40" s="1"/>
  <c r="L64" i="40"/>
  <c r="K64" i="40" s="1"/>
  <c r="L65" i="40"/>
  <c r="K65" i="40" s="1"/>
  <c r="L66" i="40"/>
  <c r="K66" i="40" s="1"/>
  <c r="L67" i="40"/>
  <c r="K67" i="40" s="1"/>
  <c r="L68" i="40"/>
  <c r="K68" i="40" s="1"/>
  <c r="L69" i="40"/>
  <c r="K69" i="40" s="1"/>
  <c r="L70" i="40"/>
  <c r="K70" i="40" s="1"/>
  <c r="L71" i="40"/>
  <c r="K71" i="40" s="1"/>
  <c r="L72" i="40"/>
  <c r="K72" i="40" s="1"/>
  <c r="L73" i="40"/>
  <c r="K73" i="40" s="1"/>
  <c r="L11" i="40"/>
  <c r="K11" i="40" s="1"/>
  <c r="L12" i="40"/>
  <c r="K12" i="40" s="1"/>
  <c r="L13" i="40"/>
  <c r="K13" i="40" s="1"/>
  <c r="L14" i="40"/>
  <c r="K14" i="40" s="1"/>
  <c r="L15" i="40"/>
  <c r="K15" i="40" s="1"/>
  <c r="G64" i="40"/>
  <c r="F80" i="29" l="1"/>
  <c r="S64" i="41"/>
  <c r="A80" i="18"/>
  <c r="B80" i="18"/>
  <c r="C80" i="18"/>
  <c r="M64" i="40"/>
  <c r="G80" i="29" s="1"/>
  <c r="M54" i="40"/>
  <c r="M44" i="40"/>
  <c r="M34" i="40"/>
  <c r="M24" i="40"/>
  <c r="K64" i="41"/>
  <c r="T64" i="41" s="1"/>
  <c r="J80" i="29" s="1"/>
  <c r="C5" i="18"/>
  <c r="C4" i="18"/>
  <c r="R18" i="41"/>
  <c r="C5" i="29"/>
  <c r="C4" i="29"/>
  <c r="B19" i="41"/>
  <c r="B24" i="41"/>
  <c r="B34" i="41"/>
  <c r="B44" i="41"/>
  <c r="B54" i="41"/>
  <c r="D80" i="18" l="1"/>
  <c r="N64" i="40"/>
  <c r="H80" i="29" s="1"/>
  <c r="U64" i="41"/>
  <c r="O64" i="40"/>
  <c r="E79" i="29"/>
  <c r="E78" i="29"/>
  <c r="E77" i="29"/>
  <c r="E76" i="29"/>
  <c r="E75" i="29"/>
  <c r="E74" i="29"/>
  <c r="E73" i="29"/>
  <c r="E72" i="29"/>
  <c r="E71" i="29"/>
  <c r="E70" i="29"/>
  <c r="C70" i="29"/>
  <c r="B70" i="29"/>
  <c r="A70" i="29"/>
  <c r="E69" i="29"/>
  <c r="E68" i="29"/>
  <c r="E67" i="29"/>
  <c r="E66" i="29"/>
  <c r="E65" i="29"/>
  <c r="E64" i="29"/>
  <c r="E63" i="29"/>
  <c r="E62" i="29"/>
  <c r="E61" i="29"/>
  <c r="E60" i="29"/>
  <c r="C60" i="29"/>
  <c r="B60" i="29"/>
  <c r="A60" i="29"/>
  <c r="E59" i="29"/>
  <c r="E58" i="29"/>
  <c r="E57" i="29"/>
  <c r="E56" i="29"/>
  <c r="E55" i="29"/>
  <c r="E54" i="29"/>
  <c r="E53" i="29"/>
  <c r="E52" i="29"/>
  <c r="E51" i="29"/>
  <c r="E50" i="29"/>
  <c r="C50" i="29"/>
  <c r="B50" i="29"/>
  <c r="A50" i="29"/>
  <c r="E49" i="29"/>
  <c r="E48" i="29"/>
  <c r="E47" i="29"/>
  <c r="E46" i="29"/>
  <c r="E45" i="29"/>
  <c r="E44" i="29"/>
  <c r="E43" i="29"/>
  <c r="E42" i="29"/>
  <c r="E41" i="29"/>
  <c r="E40" i="29"/>
  <c r="C40" i="29"/>
  <c r="B40" i="29"/>
  <c r="A40"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24" i="41"/>
  <c r="C25" i="41"/>
  <c r="C26" i="41"/>
  <c r="C27" i="41"/>
  <c r="C28" i="41"/>
  <c r="C29" i="41"/>
  <c r="C30" i="41"/>
  <c r="C31" i="41"/>
  <c r="C32" i="41"/>
  <c r="C33" i="41"/>
  <c r="C34" i="41"/>
  <c r="C35" i="41"/>
  <c r="C36" i="41"/>
  <c r="C37" i="41"/>
  <c r="C38" i="41"/>
  <c r="C39" i="41"/>
  <c r="C40" i="41"/>
  <c r="C41" i="41"/>
  <c r="C42" i="41"/>
  <c r="C43" i="41"/>
  <c r="C44" i="41"/>
  <c r="C45" i="41"/>
  <c r="C46" i="41"/>
  <c r="C47" i="41"/>
  <c r="C48" i="41"/>
  <c r="C49" i="41"/>
  <c r="C50" i="41"/>
  <c r="C51" i="41"/>
  <c r="C52" i="41"/>
  <c r="C53" i="41"/>
  <c r="C54" i="41"/>
  <c r="C55" i="41"/>
  <c r="C56" i="41"/>
  <c r="C57" i="41"/>
  <c r="C58" i="41"/>
  <c r="C59" i="41"/>
  <c r="C60" i="41"/>
  <c r="C61" i="41"/>
  <c r="C62" i="41"/>
  <c r="C63" i="41"/>
  <c r="C19" i="41"/>
  <c r="C20" i="41"/>
  <c r="C21" i="41"/>
  <c r="C22" i="41"/>
  <c r="C23" i="41"/>
  <c r="C17" i="41"/>
  <c r="C18" i="41"/>
  <c r="L19" i="41"/>
  <c r="L20" i="41"/>
  <c r="L21" i="41"/>
  <c r="L22"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17" i="41"/>
  <c r="L18" i="41"/>
  <c r="R63" i="41"/>
  <c r="J63" i="41"/>
  <c r="R62" i="41"/>
  <c r="J62" i="41"/>
  <c r="R61" i="41"/>
  <c r="J61" i="41"/>
  <c r="R60" i="41"/>
  <c r="J60" i="41"/>
  <c r="R59" i="41"/>
  <c r="J59" i="41"/>
  <c r="R58" i="41"/>
  <c r="J58" i="41"/>
  <c r="R57" i="41"/>
  <c r="J57" i="41"/>
  <c r="R56" i="41"/>
  <c r="J56" i="41"/>
  <c r="R55" i="41"/>
  <c r="J55" i="41"/>
  <c r="R54" i="41"/>
  <c r="J54" i="41"/>
  <c r="R53" i="41"/>
  <c r="J53" i="41"/>
  <c r="R52" i="41"/>
  <c r="J52" i="41"/>
  <c r="R51" i="41"/>
  <c r="J51" i="41"/>
  <c r="R50" i="41"/>
  <c r="J50" i="41"/>
  <c r="R49" i="41"/>
  <c r="J49" i="41"/>
  <c r="R48" i="41"/>
  <c r="J48" i="41"/>
  <c r="R47" i="41"/>
  <c r="J47" i="41"/>
  <c r="R46" i="41"/>
  <c r="J46" i="41"/>
  <c r="R45" i="41"/>
  <c r="J45" i="41"/>
  <c r="R44" i="41"/>
  <c r="J44" i="41"/>
  <c r="R43" i="41"/>
  <c r="J43" i="41"/>
  <c r="R42" i="41"/>
  <c r="J42" i="41"/>
  <c r="R41" i="41"/>
  <c r="J41" i="41"/>
  <c r="R40" i="41"/>
  <c r="J40" i="41"/>
  <c r="R39" i="41"/>
  <c r="J39" i="41"/>
  <c r="R38" i="41"/>
  <c r="J38" i="41"/>
  <c r="R37" i="41"/>
  <c r="J37" i="41"/>
  <c r="R36" i="41"/>
  <c r="J36" i="41"/>
  <c r="R35" i="41"/>
  <c r="J35" i="41"/>
  <c r="R34" i="41"/>
  <c r="J34" i="41"/>
  <c r="R33" i="41"/>
  <c r="J33" i="41"/>
  <c r="R32" i="41"/>
  <c r="J32" i="41"/>
  <c r="R31" i="41"/>
  <c r="J31" i="41"/>
  <c r="R30" i="41"/>
  <c r="J30" i="41"/>
  <c r="R29" i="41"/>
  <c r="J29" i="41"/>
  <c r="R28" i="41"/>
  <c r="J28" i="41"/>
  <c r="R27" i="41"/>
  <c r="J27" i="41"/>
  <c r="R26" i="41"/>
  <c r="J26" i="41"/>
  <c r="R25" i="41"/>
  <c r="J25" i="41"/>
  <c r="R24" i="41"/>
  <c r="J24" i="41"/>
  <c r="R23" i="41"/>
  <c r="J23" i="41"/>
  <c r="R22" i="41"/>
  <c r="J22" i="41"/>
  <c r="R21" i="41"/>
  <c r="J21" i="41"/>
  <c r="R20" i="41"/>
  <c r="J20" i="41"/>
  <c r="R19" i="41"/>
  <c r="J19" i="41"/>
  <c r="K19" i="41" s="1"/>
  <c r="J18" i="41"/>
  <c r="R17" i="41"/>
  <c r="S17" i="41" s="1"/>
  <c r="J17" i="41"/>
  <c r="C30" i="29"/>
  <c r="B30" i="29"/>
  <c r="A30" i="29"/>
  <c r="C20" i="29"/>
  <c r="B20" i="29"/>
  <c r="A20" i="29"/>
  <c r="C10" i="29"/>
  <c r="B10" i="29"/>
  <c r="A10" i="29"/>
  <c r="G54" i="40"/>
  <c r="N54" i="40" s="1"/>
  <c r="G44" i="40"/>
  <c r="N44" i="40" s="1"/>
  <c r="G34" i="40"/>
  <c r="G24" i="40"/>
  <c r="G19" i="40"/>
  <c r="G17" i="40"/>
  <c r="G10" i="40"/>
  <c r="S34" i="41" l="1"/>
  <c r="S24" i="41"/>
  <c r="S54" i="41"/>
  <c r="S44" i="41"/>
  <c r="S19" i="41"/>
  <c r="F20" i="29"/>
  <c r="F30" i="29"/>
  <c r="V64" i="41"/>
  <c r="M80" i="29" s="1"/>
  <c r="K80" i="29"/>
  <c r="K54" i="41"/>
  <c r="T54" i="41" s="1"/>
  <c r="J70" i="29" s="1"/>
  <c r="J10" i="29"/>
  <c r="K24" i="41"/>
  <c r="T24" i="41" s="1"/>
  <c r="J40" i="29" s="1"/>
  <c r="K44" i="41"/>
  <c r="T44" i="41" s="1"/>
  <c r="J60" i="29" s="1"/>
  <c r="C40" i="18"/>
  <c r="A70" i="18"/>
  <c r="B70" i="18"/>
  <c r="A60" i="18"/>
  <c r="C70" i="18"/>
  <c r="B60" i="18"/>
  <c r="F60" i="29"/>
  <c r="F70" i="29"/>
  <c r="A50" i="18"/>
  <c r="C60" i="18"/>
  <c r="B50" i="18"/>
  <c r="A40" i="18"/>
  <c r="C50" i="18"/>
  <c r="B40" i="18"/>
  <c r="T19" i="41"/>
  <c r="F10" i="29"/>
  <c r="K34" i="41"/>
  <c r="T34" i="41" s="1"/>
  <c r="J50" i="29" s="1"/>
  <c r="K17" i="41"/>
  <c r="T17" i="41" s="1"/>
  <c r="M19" i="40"/>
  <c r="M17" i="40"/>
  <c r="M10" i="40"/>
  <c r="U10" i="41" s="1"/>
  <c r="V10" i="41" s="1"/>
  <c r="E80" i="18" l="1"/>
  <c r="F80" i="18"/>
  <c r="N34" i="40"/>
  <c r="H50" i="29" s="1"/>
  <c r="F50" i="29"/>
  <c r="N24" i="40"/>
  <c r="H40" i="29" s="1"/>
  <c r="F40" i="29"/>
  <c r="D60" i="18"/>
  <c r="G40" i="29"/>
  <c r="U24" i="41"/>
  <c r="G50" i="29"/>
  <c r="U34" i="41"/>
  <c r="H70" i="29"/>
  <c r="G70" i="29"/>
  <c r="U54" i="41"/>
  <c r="D50" i="18"/>
  <c r="H60" i="29"/>
  <c r="U44" i="41"/>
  <c r="G60" i="29"/>
  <c r="D70" i="18"/>
  <c r="D40" i="18"/>
  <c r="O17" i="40"/>
  <c r="U17" i="41"/>
  <c r="K20" i="29" s="1"/>
  <c r="G20" i="29"/>
  <c r="J20" i="29"/>
  <c r="N19" i="40"/>
  <c r="H30" i="29" s="1"/>
  <c r="G30" i="29"/>
  <c r="U19" i="41"/>
  <c r="K30" i="29" s="1"/>
  <c r="J30" i="29"/>
  <c r="N10" i="40"/>
  <c r="H10" i="29" s="1"/>
  <c r="G10" i="29"/>
  <c r="K10" i="29"/>
  <c r="O54" i="40"/>
  <c r="O34" i="40"/>
  <c r="N17" i="40"/>
  <c r="H20" i="29" s="1"/>
  <c r="O19" i="40"/>
  <c r="O10" i="40"/>
  <c r="K60" i="29" l="1"/>
  <c r="V44" i="41"/>
  <c r="M60" i="29" s="1"/>
  <c r="K50" i="29"/>
  <c r="V34" i="41"/>
  <c r="M50" i="29" s="1"/>
  <c r="K40" i="29"/>
  <c r="V24" i="41"/>
  <c r="M40" i="29" s="1"/>
  <c r="K70" i="29"/>
  <c r="V54" i="41"/>
  <c r="M70" i="29" s="1"/>
  <c r="V19" i="41"/>
  <c r="M30" i="29" s="1"/>
  <c r="V17" i="41"/>
  <c r="M20" i="29" s="1"/>
  <c r="M10" i="29"/>
  <c r="F50" i="18" l="1"/>
  <c r="E50" i="18"/>
  <c r="F70" i="18"/>
  <c r="F60" i="18"/>
  <c r="F40" i="18"/>
  <c r="E60" i="18"/>
  <c r="E70" i="18"/>
  <c r="E40" i="18"/>
  <c r="C10" i="18"/>
  <c r="B10" i="18"/>
  <c r="A10" i="18"/>
  <c r="A30" i="18" l="1"/>
  <c r="A20" i="18"/>
  <c r="C30" i="18"/>
  <c r="B20" i="18"/>
  <c r="B30" i="18"/>
  <c r="C20" i="18"/>
  <c r="D10" i="18" l="1"/>
  <c r="D30" i="18"/>
  <c r="E20" i="18" l="1"/>
  <c r="E30" i="18"/>
  <c r="F30" i="18"/>
  <c r="F10" i="18"/>
  <c r="D20" i="18"/>
  <c r="E10" i="18" l="1"/>
  <c r="F2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19" authorId="0" shapeId="0" xr:uid="{78B73568-12AA-42D1-A683-B25B9E9FE83B}">
      <text>
        <r>
          <rPr>
            <b/>
            <sz val="9"/>
            <color indexed="81"/>
            <rFont val="Tahoma"/>
            <family val="2"/>
          </rPr>
          <t>Cindy Paola Lopez Roncancio:</t>
        </r>
        <r>
          <rPr>
            <sz val="9"/>
            <color indexed="81"/>
            <rFont val="Tahoma"/>
            <family val="2"/>
          </rPr>
          <t xml:space="preserve">
</t>
        </r>
      </text>
    </comment>
    <comment ref="N24"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<sst xmlns="http://schemas.openxmlformats.org/spreadsheetml/2006/main" count="920" uniqueCount="522">
  <si>
    <t xml:space="preserve"> MAPA DE RIESGOS SIGCMA</t>
  </si>
  <si>
    <t>DEPENDENCIA (Unidad misional del CSJ o Unidad de la DEAJ o Seccional o CSJ en caso de despachos judiciales certificados)</t>
  </si>
  <si>
    <t>DIRECCIÓN EJECUTIVA DE ADMINISTRACIÓN JUDICIAL
UNIDAD DE PRESUPUESTO Y PLANEACIÓN</t>
  </si>
  <si>
    <t>PROCESO (indique el tipo de proceso si es Estratégico. Misional, Apoyo, Evaluación y Mejora y especifique el nombre del proceso)</t>
  </si>
  <si>
    <t>Apoyo</t>
  </si>
  <si>
    <t>GESTIÓN FINANCIERA Y PRESUPUESTAL</t>
  </si>
  <si>
    <t>CONSEJO SUPERIOR DE LA JUDICATURA</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</si>
  <si>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</si>
  <si>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</si>
  <si>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</si>
  <si>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</si>
  <si>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</si>
  <si>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</si>
  <si>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</si>
  <si>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</si>
  <si>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</si>
  <si>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</si>
  <si>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</si>
  <si>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</si>
  <si>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</si>
  <si>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</si>
  <si>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</si>
  <si>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</si>
  <si>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</si>
  <si>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</si>
  <si>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</si>
  <si>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</si>
  <si>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t>
  </si>
  <si>
    <t>PROCESO</t>
  </si>
  <si>
    <t xml:space="preserve">DEPENDENCIA ADMINISTRATIVA O JUDICIAL CERTIFICADA </t>
  </si>
  <si>
    <t>OBJETIVO DEL PROCESO</t>
  </si>
  <si>
    <t>MAPA DE PROCESOS CONSEJO SUPERIOR DE LA JUDICATURA</t>
  </si>
  <si>
    <t>PROCESOS DEPENDENCIA JUDICIALES CERTIFICADAS</t>
  </si>
  <si>
    <t>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</si>
  <si>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</si>
  <si>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</si>
  <si>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</si>
  <si>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</si>
  <si>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</si>
  <si>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</si>
  <si>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</si>
  <si>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</si>
  <si>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</si>
  <si>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</si>
  <si>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</si>
  <si>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</si>
  <si>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</si>
  <si>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</si>
  <si>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</si>
  <si>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</si>
  <si>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</si>
  <si>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</si>
  <si>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</si>
  <si>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</si>
  <si>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</si>
  <si>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</si>
  <si>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</si>
  <si>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</si>
  <si>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</si>
  <si>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</si>
  <si>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</si>
  <si>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</si>
  <si>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</si>
  <si>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</si>
  <si>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</si>
  <si>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</si>
  <si>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</si>
  <si>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</si>
  <si>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</si>
  <si>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</si>
  <si>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</si>
  <si>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</si>
  <si>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</si>
  <si>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</si>
  <si>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</si>
  <si>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</si>
  <si>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</si>
  <si>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</si>
  <si>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</si>
  <si>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</si>
  <si>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</si>
  <si>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</si>
  <si>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</si>
  <si>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</si>
  <si>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</si>
  <si>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</si>
  <si>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</si>
  <si>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</si>
  <si>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</si>
  <si>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</si>
  <si>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</si>
  <si>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</si>
  <si>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</si>
  <si>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</si>
  <si>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</si>
  <si>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</si>
  <si>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</si>
  <si>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</si>
  <si>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</si>
  <si>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</si>
  <si>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</si>
  <si>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</si>
  <si>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</si>
  <si>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</si>
  <si>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</si>
  <si>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</si>
  <si>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</si>
  <si>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</si>
  <si>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</si>
  <si>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</si>
  <si>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</si>
  <si>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</si>
  <si>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</si>
  <si>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</si>
  <si>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</si>
  <si>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</si>
  <si>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</si>
  <si>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</si>
  <si>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</si>
  <si>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</si>
  <si>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</si>
  <si>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</si>
  <si>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</si>
  <si>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</si>
  <si>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</si>
  <si>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</si>
  <si>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</si>
  <si>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</si>
  <si>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</si>
  <si>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</si>
  <si>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</si>
  <si>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</si>
  <si>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</si>
  <si>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</si>
  <si>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</si>
  <si>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</si>
  <si>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</si>
  <si>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</si>
  <si>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</si>
  <si>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</si>
  <si>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</si>
  <si>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</si>
  <si>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</si>
  <si>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</si>
  <si>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</si>
  <si>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</si>
  <si>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</si>
  <si>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</si>
  <si>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</si>
  <si>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</si>
  <si>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</si>
  <si>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</si>
  <si>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</si>
  <si>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</si>
  <si>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</si>
  <si>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</si>
  <si>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</si>
  <si>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</si>
  <si>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</si>
  <si>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</si>
  <si>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</si>
  <si>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</si>
  <si>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</si>
  <si>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</si>
  <si>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</si>
  <si>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</si>
  <si>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</si>
  <si>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</si>
  <si>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</si>
  <si>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</si>
  <si>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</si>
  <si>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</si>
  <si>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</si>
  <si>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</si>
  <si>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</si>
  <si>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</si>
  <si>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</si>
  <si>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</si>
  <si>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</si>
  <si>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</si>
  <si>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</si>
  <si>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</si>
  <si>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</si>
  <si>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</si>
  <si>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</si>
  <si>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</si>
  <si>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</si>
  <si>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</si>
  <si>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Consolidar en el Anteproyecto de Presupuesto,  las necesidades de las altas cortes y de las Seccionales de Administracion Judicial , tanto en funcionamiento como en Inversión, incluyendo elaboración del Plan Operativo Anual de Inversión POAI y el Marco de Gasto de Mediano Plazo MGMP, así como, asignar los recursos y atender las solicitudes de ajustes y modificaciones presupuestales.</t>
  </si>
  <si>
    <t>8 y 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</si>
  <si>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</si>
  <si>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</si>
  <si>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</si>
  <si>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</si>
  <si>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</si>
  <si>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</si>
  <si>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</si>
  <si>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</si>
  <si>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</si>
  <si>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</si>
  <si>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</si>
  <si>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</si>
  <si>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</si>
  <si>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</si>
  <si>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</si>
  <si>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</si>
  <si>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</si>
  <si>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</si>
  <si>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</si>
  <si>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</si>
  <si>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</si>
  <si>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</si>
  <si>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</si>
  <si>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</si>
  <si>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</si>
  <si>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</si>
  <si>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</si>
  <si>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</si>
  <si>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</si>
  <si>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</si>
  <si>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</si>
  <si>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</si>
  <si>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</si>
  <si>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</si>
  <si>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</si>
  <si>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</si>
  <si>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</si>
  <si>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</si>
  <si>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</si>
  <si>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</si>
  <si>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</si>
  <si>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</si>
  <si>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</si>
  <si>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</si>
  <si>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</si>
  <si>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</si>
  <si>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</si>
  <si>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</si>
  <si>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</si>
  <si>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</si>
  <si>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</si>
  <si>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</si>
  <si>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</si>
  <si>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</si>
  <si>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</si>
  <si>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</si>
  <si>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</si>
  <si>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</si>
  <si>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</si>
  <si>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</si>
  <si>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</si>
  <si>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</si>
  <si>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</si>
  <si>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</si>
  <si>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</si>
  <si>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</si>
  <si>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</si>
  <si>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</si>
  <si>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</si>
  <si>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</si>
  <si>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</si>
  <si>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</si>
  <si>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</si>
  <si>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</si>
  <si>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</si>
  <si>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</si>
  <si>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</si>
  <si>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</si>
  <si>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</si>
  <si>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</si>
  <si>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</si>
  <si>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</si>
  <si>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</si>
  <si>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</si>
  <si>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</si>
  <si>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</si>
  <si>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</si>
  <si>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</si>
  <si>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</si>
  <si>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</si>
  <si>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</si>
  <si>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</si>
  <si>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</si>
  <si>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</si>
  <si>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</si>
  <si>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</si>
  <si>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</si>
  <si>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</si>
  <si>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Posibilidad de registro y pago equivocado, tardío y sin el cumplimiento de requisitos  de las obligaciones de la Enrtidad </t>
  </si>
  <si>
    <t>Se abonan menores o mayores valores o se abonan  a cuentas que no pertenecen a los destinatarios, o se abona incumpliendo los tiempos contractuales o legales  establecidos .</t>
  </si>
  <si>
    <t>1. Desatender los pagos con un sistema dual, que significa que son revisados y lanzados por un usuario y verificados y aprobados por otro.</t>
  </si>
  <si>
    <t>Baja - 2</t>
  </si>
  <si>
    <t>Afectación de reputacion,imagén,  credibilidad, satisfacción de usuarios y PI</t>
  </si>
  <si>
    <t xml:space="preserve">De la entidad y sector justicia a nivel nacional </t>
  </si>
  <si>
    <t>Afectación Económica</t>
  </si>
  <si>
    <t>Afectación al presupuesto en un valor ≥0,5%.</t>
  </si>
  <si>
    <t>Incumplimiento de las metas establecidas</t>
  </si>
  <si>
    <t>Incumplimiento del 20% de los indicadores del proceso</t>
  </si>
  <si>
    <t xml:space="preserve">Registrar o emitir  CDP con rubro presupuestal diferente al indicado en la solicitud </t>
  </si>
  <si>
    <t>Emitir un CDP con informacion erronea de valor, destinacion, cuenta a afectar.</t>
  </si>
  <si>
    <t>falta de controles</t>
  </si>
  <si>
    <t xml:space="preserve">De la entidad, seccional, despachos a nivel departamental </t>
  </si>
  <si>
    <t xml:space="preserve">Fallas en los sistems de información </t>
  </si>
  <si>
    <t xml:space="preserve">Incumplimiento de obligaciones tributarias </t>
  </si>
  <si>
    <t xml:space="preserve"> No se  reconocen , o no se pagan  oportunamente , o no se pagan los valores correctos o en la administración de impuestos  correcta ,    las  obligaciones tributarias que le competen a la entidad</t>
  </si>
  <si>
    <t>1. Fallas en los sistemas de información</t>
  </si>
  <si>
    <t>Media - 3</t>
  </si>
  <si>
    <t xml:space="preserve">De la entidad, seccional, despachos a nivel local o municipal </t>
  </si>
  <si>
    <t>2. Ausencia de programas de capacitación institucional en temas tributarios.</t>
  </si>
  <si>
    <t>3. Rotación del personal o ausencia temporal por vacaciones y licencias.</t>
  </si>
  <si>
    <t>4. No contar con otro empleado capacitado en el manejo de portales bancarios y aplicativos para el pago de impuestos o seguridad social</t>
  </si>
  <si>
    <t xml:space="preserve">5. Entrega de los documentos por fuera de las fechas límites de pago fijadas los entes rectores. </t>
  </si>
  <si>
    <t>Muy Baja - 1</t>
  </si>
  <si>
    <t xml:space="preserve">De un área del nivel central, seccional o despacho judicial </t>
  </si>
  <si>
    <t>Afectación al presupuesto  en un valor  &lt;1% y ≥5%.</t>
  </si>
  <si>
    <t xml:space="preserve">Recibir dádivas o beneficios a nombre propio o de terceros para  afectar la seguridad o confidencialidad de la información   </t>
  </si>
  <si>
    <t xml:space="preserve">Recibir dádivas o beneficios a nombre propio o de terceros por   revelar información confidencial,  alterar, retener o no publicar información.  </t>
  </si>
  <si>
    <t>Falta de ética y valores.</t>
  </si>
  <si>
    <t>Insuficientes programas de capacitación para la toma de conciencia debido al desconocimiento de la ley antisoborno (ISO 37001:2016), Plan Anticorrupción y  de los  valores y principios propios de la entidad.</t>
  </si>
  <si>
    <t>Afectación al presupuesto en un valor &lt;0,5% y ≥1%.</t>
  </si>
  <si>
    <t>Desconocimiento del Código de Etica y Buen Gobierno.</t>
  </si>
  <si>
    <t>Falta o inaplicación de controles.</t>
  </si>
  <si>
    <t>Ofrecer, prometer, entregar, aceptar o solicitar una ventaja indebida para dar tramite de pago de devolución de sumas de dinero de competencia del Fondos Especiales.</t>
  </si>
  <si>
    <t>Cuando se solicita y se tramita la solicitud de devolución de sumas de dinero de los Fondos Especiales sin el lleno de los requisitos legales, se falsifican documentos soporte para el pago.</t>
  </si>
  <si>
    <t>1. Falta de ética de los servidores públicos (Debilidades en principios y valores)</t>
  </si>
  <si>
    <t>2. Falta de ética de terceros interesados  (Debilidades principios y valores)</t>
  </si>
  <si>
    <t>3. Debilidades en los controles del procedimiento de Devolución de sumas de dinero</t>
  </si>
  <si>
    <t>4. Concentración de funciones</t>
  </si>
  <si>
    <t>Ofrecer, prometer, entregar, aceptar o solicitar una ventaja indebida para efectuar la asignación presupuestal</t>
  </si>
  <si>
    <t>La asignación y modificaciones presupuestales se realizan con criterios subjetivos para satisfacer beneficios particulares evitando la aplicación de los objetivos institucionales para la distribución del presupuesto.</t>
  </si>
  <si>
    <t xml:space="preserve">3. La asignación presupuestal se tramita incumpliendo criterios técnicos y legales, está concentrada en un solo servidor y carece de controles administrativos. </t>
  </si>
  <si>
    <t>Ofrecer, prometer, entregar, aceptar o solicitar una ventaja indebida para tramitar cuentas sin el lleno de requisitos contractuales o aplicar erradamente deducciones.</t>
  </si>
  <si>
    <t>Omitir la verificación de los documentos requeridos para tramitar la obligación, o elaborar la abligación sin los descuentos establecidos en la ley, o demorar la elaboración del documento de manera injustificada</t>
  </si>
  <si>
    <t>Hechos o noticias que afectan la entidad a nivel nacional.</t>
  </si>
  <si>
    <t>3. Falta de compromiso y sinergia administrativa para revisar la completitud de los soportes ordenados en el contrato, como requisito para trámite de pago o ausencia de verificación de su publicación en SECOPII</t>
  </si>
  <si>
    <t xml:space="preserve">Interrupción en la prestación del servicio entre 97 a 192 horas  habiles al año  </t>
  </si>
  <si>
    <t>4. Desconocimiento de las normas tributarias que se aplican y que incluyen obligación de hacer retenciones en la fuente</t>
  </si>
  <si>
    <t xml:space="preserve">Interrupción en la prestación del servicio entre 49 a 96 horas  habiles al año  </t>
  </si>
  <si>
    <t>5. Desidia administrativa en el trámite de las cuentas que generen perjuicios a beneficiarios de pagos por demoras injustificadas</t>
  </si>
  <si>
    <t>6. Ausencia de controles que permitan la demora injustificada en el trámite de cuentas</t>
  </si>
  <si>
    <t>Ofrecer, prometer, entregar, aceptar o solicitar una ventaja indebida para girar un cheque a un beneficiario diferente al que corresponde.</t>
  </si>
  <si>
    <t xml:space="preserve">Utilizar los giros recibidos del Ministerio de Hacienda para beneficiar a un tercero. </t>
  </si>
  <si>
    <t>3. Ausencia de Control dual en la revisión de los cheques girados</t>
  </si>
  <si>
    <t xml:space="preserve">MATRIZ DE RIESGOS SIGCMA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</si>
  <si>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</si>
  <si>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</si>
  <si>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</si>
  <si>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</si>
  <si>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</si>
  <si>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</si>
  <si>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</si>
  <si>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1"/>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</si>
  <si>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</si>
  <si>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</si>
  <si>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</si>
  <si>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</si>
  <si>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</si>
  <si>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</si>
  <si>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1"/>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</si>
  <si>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</si>
  <si>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</si>
  <si>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</si>
  <si>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</si>
  <si>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</si>
  <si>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</si>
  <si>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</si>
  <si>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NO</t>
  </si>
  <si>
    <t>SI</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</si>
  <si>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</si>
  <si>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</si>
  <si>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</si>
  <si>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</si>
  <si>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</si>
  <si>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</si>
  <si>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</si>
  <si>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</si>
  <si>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</si>
  <si>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</si>
  <si>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</si>
  <si>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</si>
  <si>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</si>
  <si>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</si>
  <si>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</si>
  <si>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</si>
  <si>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</si>
  <si>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</si>
  <si>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</si>
  <si>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</si>
  <si>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</si>
  <si>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</si>
  <si>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</si>
  <si>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</si>
  <si>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</si>
  <si>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</si>
  <si>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</si>
  <si>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</si>
  <si>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</si>
  <si>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</si>
  <si>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</si>
  <si>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</si>
  <si>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</si>
  <si>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</si>
  <si>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</si>
  <si>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</si>
  <si>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</si>
  <si>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</si>
  <si>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</si>
  <si>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</si>
  <si>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</si>
  <si>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</si>
  <si>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Mayor</t>
  </si>
  <si>
    <t>Interrupción o afectación en la prestación del servicio judicial</t>
  </si>
  <si>
    <t>Catastrófico</t>
  </si>
  <si>
    <t xml:space="preserve">De la entidad y sector justicia a nivel internacional </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</si>
  <si>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</si>
  <si>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</si>
  <si>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</si>
  <si>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</si>
  <si>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</si>
  <si>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</si>
  <si>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</si>
  <si>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40% de los indicadores del proceso</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</si>
  <si>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</si>
  <si>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</si>
  <si>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</si>
  <si>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</si>
  <si>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</si>
  <si>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</si>
  <si>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</si>
  <si>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</si>
  <si>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</si>
  <si>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</si>
  <si>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</si>
  <si>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</si>
  <si>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</si>
  <si>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</si>
  <si>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</si>
  <si>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</si>
  <si>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</si>
  <si>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</si>
  <si>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</si>
  <si>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</si>
  <si>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</si>
  <si>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</si>
  <si>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</si>
  <si>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</si>
  <si>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</si>
  <si>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</si>
  <si>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</si>
  <si>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</si>
  <si>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</si>
  <si>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</si>
  <si>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</si>
  <si>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</si>
  <si>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</si>
  <si>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</si>
  <si>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</si>
  <si>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</si>
  <si>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</si>
  <si>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</si>
  <si>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</si>
  <si>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</si>
  <si>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</si>
  <si>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</si>
  <si>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</si>
  <si>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</si>
  <si>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</si>
  <si>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</si>
  <si>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</si>
  <si>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</si>
  <si>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</si>
  <si>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</si>
  <si>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</si>
  <si>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</si>
  <si>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</si>
  <si>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</si>
  <si>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</si>
  <si>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</si>
  <si>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</si>
  <si>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</si>
  <si>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</si>
  <si>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</si>
  <si>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</si>
  <si>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</si>
  <si>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</si>
  <si>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PROCESO:</t>
  </si>
  <si>
    <t>OBJETIVO:</t>
  </si>
  <si>
    <t>ALCANCE:</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</si>
  <si>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</si>
  <si>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</si>
  <si>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</si>
  <si>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</si>
  <si>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</si>
  <si>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</si>
  <si>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</si>
  <si>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</si>
  <si>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</si>
  <si>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</si>
  <si>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</si>
  <si>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</si>
  <si>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</si>
  <si>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Renovacion anual de los Usuarios SIIF Nación y Tokens con el fin de garantizar los pagos (control dual existen 2 perfiles por area presupuesto, contabilidad y pagaduría).</t>
  </si>
  <si>
    <t>Se revisa el acto administrativo y si presenta alguna inconsistencia se devuelve por correo electronico.</t>
  </si>
  <si>
    <t>Radicación de cuentas por correo electronico.</t>
  </si>
  <si>
    <t>Se realizan solicitudes extraordinarias de PAC cuando el valor solicitado no alcanza a cubrir la necesidad.</t>
  </si>
  <si>
    <t>Se registran en el SIIF las cuentas bancarias de acuerdo a las certifiaciones bancarias aportadas por talento humano y por contratación y de acuerdo a lo registrado en el formato beneficiario cuenta.</t>
  </si>
  <si>
    <t xml:space="preserve">Lista de chequeo </t>
  </si>
  <si>
    <t>Usuario del Secop II para  verificacar el contrato y los soportes.</t>
  </si>
  <si>
    <t>Solicitud de CDP por cada area, con firma del Director o del area de talento humano donde contiene el numero de rubro, valor , unidad ejecutora y objeto.</t>
  </si>
  <si>
    <t>Soporte SIIF Nación</t>
  </si>
  <si>
    <t>Soporte DIAN, Muncipio de Villavicencio y aportes en linea.</t>
  </si>
  <si>
    <t>Capacitaciones del SIIF Nación, escuela judicial Rodrigo Lara Bonilla.</t>
  </si>
  <si>
    <t>Suspensión temporal del Token y apoyo por el personal del area financiera para suplir las ausencias por vacaciones o licencias.</t>
  </si>
  <si>
    <t>Solicitud de token bancario para suplir al usuario primario en sus ausencias.</t>
  </si>
  <si>
    <t>Revisión de los calendarios tributarios Rte Fte Nal y Rte Ico Bimestral y días habiles de pago para pagos de seguridad social.</t>
  </si>
  <si>
    <t xml:space="preserve">2. Inconsistencia de la información en los actos administrativos </t>
  </si>
  <si>
    <t>3. Demora en la radicación de cuentas por las diferentes dependencias de la DEAJ para generar los pagos de contratistas,  gastos de personal, gastos generales, y demás pagos de la entidad.</t>
  </si>
  <si>
    <t>4. Insuficiencia de PAC para el cumplimiento de obligaciones económicas frente a terceros</t>
  </si>
  <si>
    <t>5. Incumplimiento en las directrices del Ministerio de Hacienda en el sentido que los pagos deben realizarse a beneficiario final por intermedio del SIIF Nación a la cuenta bancaria informada por el beneficiario y registrada por la entidad.</t>
  </si>
  <si>
    <t>6. Tramite sin el lleno de los requisitos lo cual impide el pago y por ende afecta el resultado de los estándares.</t>
  </si>
  <si>
    <t>7. Falta de verificación integral y detallada de la documentación con relación a los requisitos exigidos en los contratos o en las leyes vigentes</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</si>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</sst>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1">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sz val="14"/>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sz val="11"/>
      <color theme="1"/>
      <name val="Azo Sans Medium"/>
    </font>
    <font>
      <sz val="11"/>
      <color theme="0"/>
      <name val="Azo Sans Medium"/>
    </font>
    <font>
      <sz val="11"/>
      <color rgb="FF004D6D"/>
      <name val="Azo Sans Medium"/>
    </font>
    <font>
      <sz val="11"/>
      <color rgb="FF595959"/>
      <name val="Azo Sans Light"/>
    </font>
    <font>
      <b/>
      <sz val="11"/>
      <color theme="0"/>
      <name val="Calibri"/>
      <family val="2"/>
      <scheme val="minor"/>
    </font>
    <font>
      <b/>
      <sz val="14"/>
      <color theme="1"/>
      <name val="Calibri"/>
      <family val="2"/>
      <scheme val="minor"/>
    </font>
    <font>
      <sz val="11"/>
      <color theme="0" tint="-4.9989318521683403E-2"/>
      <name val="Azo Sans Medium"/>
    </font>
    <font>
      <b/>
      <sz val="11"/>
      <color rgb="FFFF0000"/>
      <name val="Arial Narrow"/>
      <family val="2"/>
    </font>
    <font>
      <sz val="10"/>
      <name val="Roboto"/>
    </font>
    <font>
      <sz val="16"/>
      <color theme="1"/>
      <name val="Calibri"/>
      <family val="2"/>
      <scheme val="minor"/>
    </font>
    <font>
      <b/>
      <sz val="8"/>
      <color rgb="FF000000"/>
      <name val="Times New Roman"/>
      <family val="1"/>
    </font>
    <font>
      <b/>
      <sz val="8"/>
      <color rgb="FF767171"/>
      <name val="Times New Roman"/>
      <family val="1"/>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24994659260841701"/>
        <bgColor indexed="64"/>
      </patternFill>
    </fill>
    <fill>
      <patternFill patternType="solid">
        <fgColor rgb="FFFFFF00"/>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right/>
      <top/>
      <bottom style="double">
        <color indexed="64"/>
      </bottom>
      <diagonal/>
    </border>
    <border>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diagonal/>
    </border>
    <border>
      <left style="double">
        <color theme="1" tint="0.14999847407452621"/>
      </left>
      <right/>
      <top/>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thin">
        <color theme="0"/>
      </top>
      <bottom/>
      <diagonal/>
    </border>
    <border>
      <left style="thick">
        <color theme="0"/>
      </left>
      <right style="thick">
        <color theme="0"/>
      </right>
      <top/>
      <bottom/>
      <diagonal/>
    </border>
    <border>
      <left style="thick">
        <color theme="0"/>
      </left>
      <right style="thick">
        <color theme="0"/>
      </right>
      <top style="dashed">
        <color theme="9" tint="-0.24994659260841701"/>
      </top>
      <bottom/>
      <diagonal/>
    </border>
    <border>
      <left style="thick">
        <color theme="0"/>
      </left>
      <right style="thick">
        <color theme="0"/>
      </right>
      <top/>
      <bottom style="medium">
        <color indexed="64"/>
      </bottom>
      <diagonal/>
    </border>
    <border>
      <left/>
      <right style="double">
        <color theme="1" tint="0.14999847407452621"/>
      </right>
      <top/>
      <bottom style="double">
        <color theme="1" tint="0.14999847407452621"/>
      </bottom>
      <diagonal/>
    </border>
    <border>
      <left/>
      <right style="thick">
        <color theme="0"/>
      </right>
      <top style="thick">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ck">
        <color theme="0"/>
      </right>
      <top/>
      <bottom/>
      <diagonal/>
    </border>
    <border>
      <left style="thin">
        <color theme="1"/>
      </left>
      <right/>
      <top/>
      <bottom/>
      <diagonal/>
    </border>
    <border>
      <left style="thin">
        <color theme="1"/>
      </left>
      <right style="thin">
        <color theme="1"/>
      </right>
      <top style="thin">
        <color theme="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diagonal/>
    </border>
    <border>
      <left style="thick">
        <color theme="0"/>
      </left>
      <right style="thick">
        <color theme="0"/>
      </right>
      <top/>
      <bottom style="thick">
        <color theme="0"/>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style="medium">
        <color indexed="64"/>
      </left>
      <right style="medium">
        <color indexed="64"/>
      </right>
      <top/>
      <bottom style="medium">
        <color indexed="64"/>
      </bottom>
      <diagonal/>
    </border>
    <border>
      <left/>
      <right style="thin">
        <color indexed="64"/>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thin">
        <color indexed="64"/>
      </right>
      <top style="medium">
        <color theme="0"/>
      </top>
      <bottom style="medium">
        <color theme="0"/>
      </bottom>
      <diagonal/>
    </border>
    <border>
      <left style="medium">
        <color theme="0"/>
      </left>
      <right/>
      <top style="thin">
        <color indexed="64"/>
      </top>
      <bottom style="thin">
        <color indexed="64"/>
      </bottom>
      <diagonal/>
    </border>
    <border>
      <left/>
      <right style="medium">
        <color theme="0"/>
      </right>
      <top style="medium">
        <color theme="0"/>
      </top>
      <bottom style="medium">
        <color theme="0"/>
      </bottom>
      <diagonal/>
    </border>
    <border>
      <left style="thin">
        <color indexed="64"/>
      </left>
      <right/>
      <top style="thin">
        <color indexed="64"/>
      </top>
      <bottom style="thick">
        <color theme="0"/>
      </bottom>
      <diagonal/>
    </border>
    <border>
      <left/>
      <right style="thin">
        <color indexed="64"/>
      </right>
      <top style="thin">
        <color indexed="64"/>
      </top>
      <bottom style="thick">
        <color theme="0"/>
      </bottom>
      <diagonal/>
    </border>
    <border>
      <left/>
      <right/>
      <top style="thin">
        <color indexed="64"/>
      </top>
      <bottom style="thick">
        <color theme="0"/>
      </bottom>
      <diagonal/>
    </border>
    <border>
      <left style="medium">
        <color indexed="64"/>
      </left>
      <right/>
      <top style="thick">
        <color theme="0"/>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4">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67" fillId="0" borderId="0" xfId="0" applyFont="1" applyAlignment="1" applyProtection="1">
      <alignment vertical="top"/>
      <protection locked="0"/>
    </xf>
    <xf numFmtId="0" fontId="67" fillId="0" borderId="0" xfId="0" applyFont="1" applyAlignment="1">
      <alignment vertical="top"/>
    </xf>
    <xf numFmtId="0" fontId="69" fillId="19" borderId="23" xfId="0" applyFont="1" applyFill="1" applyBorder="1" applyAlignment="1" applyProtection="1">
      <alignment horizontal="left" vertical="top" wrapText="1"/>
      <protection locked="0"/>
    </xf>
    <xf numFmtId="0" fontId="69" fillId="19" borderId="23" xfId="0" applyFont="1" applyFill="1" applyBorder="1" applyAlignment="1" applyProtection="1">
      <alignment horizontal="center" vertical="center"/>
      <protection locked="0"/>
    </xf>
    <xf numFmtId="0" fontId="70" fillId="5" borderId="23"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2" fillId="0" borderId="0" xfId="0" applyFont="1" applyAlignment="1" applyProtection="1">
      <alignment horizontal="left" vertical="top"/>
      <protection locked="0"/>
    </xf>
    <xf numFmtId="0" fontId="72" fillId="0" borderId="0" xfId="0" applyFont="1" applyAlignment="1" applyProtection="1">
      <alignment horizontal="center" vertical="center"/>
      <protection locked="0"/>
    </xf>
    <xf numFmtId="0" fontId="72" fillId="0" borderId="0" xfId="0" applyFont="1" applyAlignment="1">
      <alignment vertical="top"/>
    </xf>
    <xf numFmtId="0" fontId="72" fillId="0" borderId="0" xfId="0" applyFont="1" applyAlignment="1" applyProtection="1">
      <alignment horizontal="center" vertical="top"/>
      <protection locked="0"/>
    </xf>
    <xf numFmtId="0" fontId="72" fillId="20" borderId="23" xfId="0" applyFont="1" applyFill="1" applyBorder="1" applyAlignment="1" applyProtection="1">
      <alignment vertical="top"/>
      <protection locked="0"/>
    </xf>
    <xf numFmtId="0" fontId="75" fillId="5" borderId="27" xfId="0" applyFont="1" applyFill="1" applyBorder="1" applyAlignment="1">
      <alignment horizontal="center" vertical="center"/>
    </xf>
    <xf numFmtId="0" fontId="62" fillId="0" borderId="27" xfId="0" applyFont="1" applyBorder="1" applyAlignment="1">
      <alignment horizontal="justify" vertical="center" wrapText="1"/>
    </xf>
    <xf numFmtId="0" fontId="62" fillId="0" borderId="27" xfId="0" applyFont="1" applyBorder="1" applyAlignment="1">
      <alignment horizontal="center" vertical="center" wrapText="1"/>
    </xf>
    <xf numFmtId="0" fontId="62" fillId="22" borderId="27" xfId="0" applyFont="1" applyFill="1" applyBorder="1" applyAlignment="1">
      <alignment horizontal="justify" vertical="center" wrapText="1"/>
    </xf>
    <xf numFmtId="0" fontId="62" fillId="22" borderId="27" xfId="0" applyFont="1" applyFill="1" applyBorder="1" applyAlignment="1">
      <alignment horizontal="center" vertical="center" wrapText="1"/>
    </xf>
    <xf numFmtId="0" fontId="76" fillId="22" borderId="27" xfId="0" applyFont="1" applyFill="1" applyBorder="1" applyAlignment="1">
      <alignment horizontal="left" vertical="center"/>
    </xf>
    <xf numFmtId="0" fontId="76" fillId="0" borderId="27" xfId="0" applyFont="1" applyBorder="1" applyAlignment="1">
      <alignment horizontal="left" vertical="center"/>
    </xf>
    <xf numFmtId="0" fontId="62" fillId="22" borderId="27" xfId="0" applyFont="1" applyFill="1" applyBorder="1" applyAlignment="1">
      <alignment horizontal="center" vertical="center"/>
    </xf>
    <xf numFmtId="0" fontId="62" fillId="0" borderId="27" xfId="0" applyFont="1" applyBorder="1" applyAlignment="1">
      <alignment horizontal="left" vertical="center" wrapText="1"/>
    </xf>
    <xf numFmtId="0" fontId="62" fillId="0" borderId="27" xfId="0" applyFont="1" applyBorder="1" applyAlignment="1">
      <alignment horizontal="center" vertical="center"/>
    </xf>
    <xf numFmtId="0" fontId="76" fillId="0" borderId="27" xfId="0" applyFont="1" applyBorder="1" applyAlignment="1">
      <alignment horizontal="left" vertical="center" wrapText="1"/>
    </xf>
    <xf numFmtId="0" fontId="62" fillId="0" borderId="27" xfId="0" applyFont="1" applyBorder="1" applyAlignment="1">
      <alignment horizontal="left" vertical="center"/>
    </xf>
    <xf numFmtId="0" fontId="77" fillId="4" borderId="4" xfId="0" applyFont="1" applyFill="1" applyBorder="1" applyAlignment="1">
      <alignment vertical="center"/>
    </xf>
    <xf numFmtId="0" fontId="77" fillId="4" borderId="4" xfId="0" applyFont="1" applyFill="1" applyBorder="1" applyAlignment="1">
      <alignment horizontal="left" vertical="center"/>
    </xf>
    <xf numFmtId="0" fontId="77" fillId="4" borderId="14" xfId="0" applyFont="1" applyFill="1" applyBorder="1" applyAlignment="1">
      <alignment vertical="center"/>
    </xf>
    <xf numFmtId="0" fontId="78" fillId="3" borderId="0" xfId="0" applyFont="1" applyFill="1" applyAlignment="1">
      <alignment vertical="center"/>
    </xf>
    <xf numFmtId="0" fontId="78" fillId="0" borderId="0" xfId="0" applyFont="1" applyAlignment="1">
      <alignment vertical="center"/>
    </xf>
    <xf numFmtId="0" fontId="77" fillId="4" borderId="0" xfId="0" applyFont="1" applyFill="1" applyAlignment="1">
      <alignment vertical="center"/>
    </xf>
    <xf numFmtId="0" fontId="77" fillId="4" borderId="0" xfId="0" applyFont="1" applyFill="1" applyAlignment="1">
      <alignment horizontal="left" vertical="center"/>
    </xf>
    <xf numFmtId="0" fontId="77" fillId="4" borderId="13" xfId="0" applyFont="1" applyFill="1" applyBorder="1" applyAlignment="1">
      <alignment vertical="center"/>
    </xf>
    <xf numFmtId="0" fontId="12" fillId="4" borderId="0" xfId="0" applyFont="1" applyFill="1" applyAlignment="1">
      <alignment horizontal="center" vertical="center"/>
    </xf>
    <xf numFmtId="0" fontId="12" fillId="3" borderId="33" xfId="0" applyFont="1" applyFill="1" applyBorder="1" applyAlignment="1" applyProtection="1">
      <alignment horizontal="left" vertical="center"/>
      <protection locked="0"/>
    </xf>
    <xf numFmtId="0" fontId="12" fillId="3" borderId="33" xfId="0" applyFont="1" applyFill="1" applyBorder="1" applyAlignment="1" applyProtection="1">
      <alignment horizontal="left" vertical="center" wrapText="1"/>
      <protection locked="0"/>
    </xf>
    <xf numFmtId="0" fontId="12" fillId="3" borderId="34" xfId="0" applyFont="1" applyFill="1" applyBorder="1" applyAlignment="1" applyProtection="1">
      <alignment vertical="center" wrapText="1"/>
      <protection locked="0"/>
    </xf>
    <xf numFmtId="0" fontId="78" fillId="3" borderId="35" xfId="0" applyFont="1" applyFill="1" applyBorder="1" applyAlignment="1">
      <alignment vertical="center"/>
    </xf>
    <xf numFmtId="0" fontId="77" fillId="3" borderId="0" xfId="0" applyFont="1" applyFill="1" applyAlignment="1">
      <alignment horizontal="center" vertical="center"/>
    </xf>
    <xf numFmtId="0" fontId="77"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0" fillId="3" borderId="0" xfId="0" applyFill="1" applyAlignment="1">
      <alignment horizontal="center" vertical="center" wrapText="1"/>
    </xf>
    <xf numFmtId="0" fontId="3" fillId="0" borderId="0" xfId="0" applyFont="1" applyAlignment="1">
      <alignment horizontal="center" vertical="center"/>
    </xf>
    <xf numFmtId="0" fontId="26" fillId="21" borderId="0" xfId="0" applyFont="1" applyFill="1"/>
    <xf numFmtId="0" fontId="12" fillId="21" borderId="0" xfId="0" applyFont="1" applyFill="1" applyAlignment="1" applyProtection="1">
      <alignment vertical="center"/>
      <protection locked="0"/>
    </xf>
    <xf numFmtId="0" fontId="31" fillId="21" borderId="0" xfId="0" applyFont="1" applyFill="1" applyAlignment="1" applyProtection="1">
      <alignment horizontal="center" vertical="center"/>
      <protection locked="0"/>
    </xf>
    <xf numFmtId="0" fontId="12" fillId="21" borderId="0" xfId="0" applyFont="1" applyFill="1"/>
    <xf numFmtId="0" fontId="0" fillId="21" borderId="0" xfId="0" applyFill="1" applyAlignment="1">
      <alignment wrapText="1"/>
    </xf>
    <xf numFmtId="0" fontId="11" fillId="21" borderId="0" xfId="0" applyFont="1" applyFill="1" applyProtection="1">
      <protection locked="0"/>
    </xf>
    <xf numFmtId="0" fontId="0" fillId="21" borderId="0" xfId="0" applyFill="1" applyProtection="1">
      <protection locked="0"/>
    </xf>
    <xf numFmtId="0" fontId="27" fillId="17" borderId="0" xfId="0" applyFont="1" applyFill="1"/>
    <xf numFmtId="0" fontId="61" fillId="5" borderId="23" xfId="0" applyFont="1" applyFill="1" applyBorder="1" applyAlignment="1" applyProtection="1">
      <alignment horizontal="center" vertical="center" wrapText="1"/>
      <protection locked="0"/>
    </xf>
    <xf numFmtId="0" fontId="79" fillId="0" borderId="0" xfId="0" applyFont="1"/>
    <xf numFmtId="0" fontId="79" fillId="0" borderId="0" xfId="0" applyFont="1" applyAlignment="1" applyProtection="1">
      <alignment horizontal="center" vertical="center"/>
      <protection locked="0"/>
    </xf>
    <xf numFmtId="0" fontId="79" fillId="0" borderId="0" xfId="0" applyFont="1" applyAlignment="1" applyProtection="1">
      <alignment horizontal="left"/>
      <protection locked="0"/>
    </xf>
    <xf numFmtId="0" fontId="79" fillId="0" borderId="0" xfId="0" applyFont="1" applyAlignment="1" applyProtection="1">
      <alignment horizontal="center"/>
      <protection locked="0"/>
    </xf>
    <xf numFmtId="0" fontId="82" fillId="3" borderId="36" xfId="0" applyFont="1" applyFill="1" applyBorder="1" applyAlignment="1">
      <alignment horizontal="center" vertical="center" wrapText="1" readingOrder="1"/>
    </xf>
    <xf numFmtId="0" fontId="82" fillId="3" borderId="36" xfId="0" applyFont="1" applyFill="1" applyBorder="1" applyAlignment="1">
      <alignment horizontal="center" vertical="center" wrapText="1"/>
    </xf>
    <xf numFmtId="0" fontId="79" fillId="3" borderId="0" xfId="0" applyFont="1" applyFill="1"/>
    <xf numFmtId="0" fontId="62" fillId="0" borderId="0" xfId="0" applyFont="1" applyAlignment="1">
      <alignment vertical="center" wrapText="1"/>
    </xf>
    <xf numFmtId="0" fontId="80" fillId="0" borderId="0" xfId="0" applyFont="1"/>
    <xf numFmtId="0" fontId="81" fillId="0" borderId="0" xfId="0" applyFont="1" applyAlignment="1">
      <alignment vertical="center" wrapText="1" readingOrder="1"/>
    </xf>
    <xf numFmtId="0" fontId="82" fillId="3" borderId="0" xfId="0" applyFont="1" applyFill="1" applyAlignment="1">
      <alignment horizontal="center" vertical="center" wrapText="1" readingOrder="1"/>
    </xf>
    <xf numFmtId="0" fontId="82" fillId="0" borderId="0" xfId="0" applyFont="1" applyAlignment="1">
      <alignment vertical="center"/>
    </xf>
    <xf numFmtId="0" fontId="79" fillId="0" borderId="0" xfId="0" applyFont="1" applyAlignment="1">
      <alignment horizontal="left"/>
    </xf>
    <xf numFmtId="0" fontId="79" fillId="0" borderId="0" xfId="0" applyFont="1" applyAlignment="1">
      <alignment horizontal="center"/>
    </xf>
    <xf numFmtId="0" fontId="82" fillId="3" borderId="36" xfId="0" applyFont="1" applyFill="1" applyBorder="1" applyAlignment="1">
      <alignment horizontal="justify" vertical="center" wrapText="1"/>
    </xf>
    <xf numFmtId="0" fontId="25" fillId="4" borderId="0" xfId="0" applyFont="1" applyFill="1" applyAlignment="1">
      <alignment vertical="center"/>
    </xf>
    <xf numFmtId="0" fontId="25" fillId="4" borderId="31" xfId="0" applyFont="1" applyFill="1" applyBorder="1" applyAlignment="1">
      <alignment vertical="center"/>
    </xf>
    <xf numFmtId="0" fontId="81" fillId="20" borderId="36" xfId="0" applyFont="1" applyFill="1" applyBorder="1" applyAlignment="1">
      <alignment horizontal="center" vertical="center" wrapText="1" readingOrder="1"/>
    </xf>
    <xf numFmtId="0" fontId="82" fillId="0" borderId="36" xfId="0" applyFont="1" applyBorder="1" applyAlignment="1">
      <alignment horizontal="center" vertical="center" wrapText="1" readingOrder="1"/>
    </xf>
    <xf numFmtId="0" fontId="82" fillId="0" borderId="36" xfId="0" applyFont="1" applyBorder="1" applyAlignment="1">
      <alignment horizontal="justify" vertical="center" wrapText="1"/>
    </xf>
    <xf numFmtId="0" fontId="81" fillId="0" borderId="36" xfId="0" applyFont="1" applyBorder="1" applyAlignment="1">
      <alignment vertical="center" wrapText="1" readingOrder="1"/>
    </xf>
    <xf numFmtId="0" fontId="82" fillId="0" borderId="36" xfId="0" applyFont="1" applyBorder="1" applyAlignment="1">
      <alignment horizontal="justify" vertical="center" wrapText="1" readingOrder="1"/>
    </xf>
    <xf numFmtId="0" fontId="79" fillId="0" borderId="0" xfId="0" applyFont="1" applyAlignment="1">
      <alignment horizontal="justify" vertical="center"/>
    </xf>
    <xf numFmtId="0" fontId="82" fillId="0" borderId="36" xfId="0" applyFont="1" applyBorder="1" applyAlignment="1">
      <alignment horizontal="justify" vertical="center"/>
    </xf>
    <xf numFmtId="0" fontId="82" fillId="0" borderId="36" xfId="0" applyFont="1" applyBorder="1" applyAlignment="1">
      <alignment horizontal="center" vertical="center" wrapText="1"/>
    </xf>
    <xf numFmtId="0" fontId="82" fillId="0" borderId="36" xfId="0" applyFont="1" applyBorder="1" applyAlignment="1">
      <alignment horizontal="center" vertical="center"/>
    </xf>
    <xf numFmtId="0" fontId="82" fillId="0" borderId="37" xfId="0" applyFont="1" applyBorder="1" applyAlignment="1">
      <alignment horizontal="center" vertical="center" wrapText="1" readingOrder="1"/>
    </xf>
    <xf numFmtId="0" fontId="82" fillId="0" borderId="37" xfId="0" applyFont="1" applyBorder="1" applyAlignment="1">
      <alignment horizontal="justify" vertical="center" wrapText="1"/>
    </xf>
    <xf numFmtId="0" fontId="82" fillId="0" borderId="37" xfId="0" applyFont="1" applyBorder="1" applyAlignment="1">
      <alignment horizontal="center" vertical="center"/>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44" xfId="1" applyFill="1" applyBorder="1"/>
    <xf numFmtId="0" fontId="7" fillId="3" borderId="45" xfId="1" applyFill="1" applyBorder="1" applyAlignment="1">
      <alignment horizontal="center" vertical="center"/>
    </xf>
    <xf numFmtId="0" fontId="22" fillId="3" borderId="45" xfId="1" applyFont="1" applyFill="1" applyBorder="1" applyAlignment="1">
      <alignment horizontal="left" vertical="center" wrapText="1"/>
    </xf>
    <xf numFmtId="0" fontId="7" fillId="3" borderId="45" xfId="1" applyFill="1" applyBorder="1" applyAlignment="1">
      <alignment horizontal="left" vertical="center" wrapText="1"/>
    </xf>
    <xf numFmtId="0" fontId="7" fillId="3" borderId="52" xfId="1" applyFill="1" applyBorder="1"/>
    <xf numFmtId="0" fontId="19" fillId="4" borderId="53" xfId="1" applyFont="1" applyFill="1" applyBorder="1" applyAlignment="1">
      <alignment horizontal="center" vertical="center"/>
    </xf>
    <xf numFmtId="0" fontId="7" fillId="3" borderId="56" xfId="1" applyFill="1" applyBorder="1"/>
    <xf numFmtId="0" fontId="7" fillId="3" borderId="1" xfId="1" applyFill="1" applyBorder="1" applyAlignment="1">
      <alignment horizontal="center" vertical="center"/>
    </xf>
    <xf numFmtId="0" fontId="54" fillId="3" borderId="58"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21"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41" xfId="0" applyFont="1" applyFill="1" applyBorder="1"/>
    <xf numFmtId="0" fontId="17" fillId="3" borderId="41" xfId="0" applyFont="1" applyFill="1" applyBorder="1" applyAlignment="1">
      <alignment horizontal="center" vertical="center"/>
    </xf>
    <xf numFmtId="0" fontId="3" fillId="4" borderId="73" xfId="0" applyFont="1" applyFill="1" applyBorder="1" applyAlignment="1">
      <alignment horizontal="center" vertical="center" wrapText="1"/>
    </xf>
    <xf numFmtId="0" fontId="83" fillId="4" borderId="17" xfId="0" applyFont="1" applyFill="1" applyBorder="1" applyAlignment="1">
      <alignment vertical="center"/>
    </xf>
    <xf numFmtId="0" fontId="83" fillId="4" borderId="0" xfId="0" applyFont="1" applyFill="1" applyAlignment="1">
      <alignment vertical="center"/>
    </xf>
    <xf numFmtId="0" fontId="83" fillId="4" borderId="74" xfId="0" applyFont="1" applyFill="1" applyBorder="1" applyAlignment="1">
      <alignment horizontal="center" vertical="center"/>
    </xf>
    <xf numFmtId="0" fontId="83" fillId="4" borderId="73" xfId="0" applyFont="1" applyFill="1" applyBorder="1" applyAlignment="1">
      <alignment horizontal="center" vertical="center" wrapText="1"/>
    </xf>
    <xf numFmtId="0" fontId="83" fillId="4" borderId="77" xfId="0" applyFont="1" applyFill="1" applyBorder="1" applyAlignment="1">
      <alignment horizontal="center" vertical="center"/>
    </xf>
    <xf numFmtId="0" fontId="83" fillId="4" borderId="76" xfId="0" applyFont="1" applyFill="1" applyBorder="1" applyAlignment="1">
      <alignment horizontal="center" vertical="center" wrapText="1"/>
    </xf>
    <xf numFmtId="0" fontId="0" fillId="0" borderId="1" xfId="0" applyBorder="1" applyAlignment="1">
      <alignment horizontal="justify" vertical="center" wrapText="1"/>
    </xf>
    <xf numFmtId="0" fontId="11" fillId="0" borderId="1" xfId="0" applyFont="1" applyBorder="1" applyAlignment="1">
      <alignment horizontal="justify" vertical="center" wrapText="1"/>
    </xf>
    <xf numFmtId="0" fontId="0" fillId="0" borderId="1" xfId="0" applyBorder="1" applyAlignment="1">
      <alignment horizontal="center" vertical="center" wrapText="1"/>
    </xf>
    <xf numFmtId="1" fontId="0" fillId="0" borderId="1" xfId="4" applyNumberFormat="1" applyFont="1" applyFill="1" applyBorder="1" applyAlignment="1">
      <alignment horizontal="center" vertical="center" wrapText="1"/>
    </xf>
    <xf numFmtId="0" fontId="11" fillId="0" borderId="1" xfId="0" applyFont="1" applyBorder="1" applyAlignment="1" applyProtection="1">
      <alignment horizontal="justify" vertical="center" wrapText="1"/>
      <protection locked="0"/>
    </xf>
    <xf numFmtId="0" fontId="0" fillId="0" borderId="32" xfId="0" applyBorder="1" applyAlignment="1">
      <alignment horizontal="center" vertical="center" wrapText="1"/>
    </xf>
    <xf numFmtId="0" fontId="0" fillId="0" borderId="32" xfId="0" applyBorder="1" applyAlignment="1">
      <alignment vertical="center"/>
    </xf>
    <xf numFmtId="0" fontId="25" fillId="4" borderId="81" xfId="0" applyFont="1" applyFill="1" applyBorder="1" applyAlignment="1">
      <alignment vertical="center"/>
    </xf>
    <xf numFmtId="0" fontId="25" fillId="4" borderId="86" xfId="0" applyFont="1" applyFill="1" applyBorder="1" applyAlignment="1">
      <alignment vertical="center"/>
    </xf>
    <xf numFmtId="0" fontId="3" fillId="4" borderId="90" xfId="0" applyFont="1" applyFill="1" applyBorder="1" applyAlignment="1">
      <alignment horizontal="center" vertical="center"/>
    </xf>
    <xf numFmtId="0" fontId="3" fillId="4" borderId="91" xfId="0" applyFont="1" applyFill="1" applyBorder="1" applyAlignment="1">
      <alignment horizontal="center" vertical="center" textRotation="90" wrapText="1"/>
    </xf>
    <xf numFmtId="0" fontId="3" fillId="4" borderId="92" xfId="0" applyFont="1" applyFill="1" applyBorder="1" applyAlignment="1">
      <alignment horizontal="center" vertical="center" textRotation="90" wrapText="1"/>
    </xf>
    <xf numFmtId="0" fontId="3" fillId="4" borderId="93" xfId="0" applyFont="1" applyFill="1" applyBorder="1" applyAlignment="1">
      <alignment horizontal="center" vertical="center" wrapText="1"/>
    </xf>
    <xf numFmtId="0" fontId="3" fillId="4" borderId="73" xfId="0" applyFont="1" applyFill="1" applyBorder="1" applyAlignment="1">
      <alignment horizontal="center" vertical="center" textRotation="90" wrapText="1"/>
    </xf>
    <xf numFmtId="0" fontId="3" fillId="4" borderId="94" xfId="0" applyFont="1" applyFill="1" applyBorder="1" applyAlignment="1">
      <alignment horizontal="center" vertical="center" textRotation="90" wrapText="1"/>
    </xf>
    <xf numFmtId="0" fontId="3" fillId="4" borderId="95" xfId="0" applyFont="1" applyFill="1" applyBorder="1" applyAlignment="1">
      <alignment horizontal="center" vertical="center" textRotation="90" wrapText="1"/>
    </xf>
    <xf numFmtId="0" fontId="86" fillId="4" borderId="73" xfId="0" applyFont="1" applyFill="1" applyBorder="1" applyAlignment="1">
      <alignment horizontal="center" vertical="center" textRotation="90" wrapText="1"/>
    </xf>
    <xf numFmtId="3" fontId="0" fillId="0" borderId="1" xfId="0" applyNumberFormat="1" applyBorder="1" applyAlignment="1">
      <alignment horizontal="justify" vertical="center" wrapText="1"/>
    </xf>
    <xf numFmtId="2" fontId="0" fillId="0" borderId="1" xfId="3" applyNumberFormat="1" applyFont="1" applyBorder="1" applyAlignment="1">
      <alignment horizontal="center" vertical="center" wrapText="1"/>
    </xf>
    <xf numFmtId="0" fontId="0" fillId="0" borderId="1" xfId="0" applyBorder="1" applyAlignment="1">
      <alignment horizontal="left" vertical="center" wrapText="1"/>
    </xf>
    <xf numFmtId="2" fontId="0" fillId="0" borderId="1" xfId="3" applyNumberFormat="1" applyFont="1" applyFill="1" applyBorder="1" applyAlignment="1">
      <alignment horizontal="justify" vertical="center" wrapText="1"/>
    </xf>
    <xf numFmtId="2" fontId="0" fillId="0" borderId="1" xfId="3" applyNumberFormat="1" applyFont="1" applyFill="1" applyBorder="1" applyAlignment="1">
      <alignment horizontal="center" vertical="center" wrapText="1"/>
    </xf>
    <xf numFmtId="0" fontId="21" fillId="0" borderId="53" xfId="0" applyFont="1" applyBorder="1" applyAlignment="1" applyProtection="1">
      <alignment horizontal="justify" vertical="center" wrapText="1"/>
      <protection locked="0"/>
    </xf>
    <xf numFmtId="0" fontId="3" fillId="3" borderId="70" xfId="0" applyFont="1" applyFill="1" applyBorder="1" applyAlignment="1">
      <alignment horizontal="center" vertical="center"/>
    </xf>
    <xf numFmtId="4" fontId="0" fillId="0" borderId="1" xfId="0" applyNumberFormat="1" applyBorder="1" applyAlignment="1">
      <alignment horizontal="justify" vertical="center" wrapText="1"/>
    </xf>
    <xf numFmtId="0" fontId="10" fillId="3" borderId="1" xfId="0" applyFont="1" applyFill="1" applyBorder="1" applyAlignment="1">
      <alignment horizontal="center" vertical="center"/>
    </xf>
    <xf numFmtId="2" fontId="0" fillId="0" borderId="1" xfId="3" applyNumberFormat="1" applyFont="1" applyFill="1" applyBorder="1" applyAlignment="1">
      <alignment horizontal="left" vertical="center" wrapText="1"/>
    </xf>
    <xf numFmtId="0" fontId="0" fillId="0" borderId="0" xfId="0" applyAlignment="1">
      <alignment horizontal="center" vertical="center" wrapText="1"/>
    </xf>
    <xf numFmtId="0" fontId="10" fillId="0" borderId="1" xfId="0" applyFont="1" applyBorder="1" applyAlignment="1">
      <alignment horizontal="center" vertical="center"/>
    </xf>
    <xf numFmtId="0" fontId="0" fillId="0" borderId="51" xfId="0" applyBorder="1" applyAlignment="1">
      <alignment horizontal="center" vertical="center" wrapText="1"/>
    </xf>
    <xf numFmtId="2" fontId="0" fillId="0" borderId="0" xfId="0" applyNumberFormat="1"/>
    <xf numFmtId="0" fontId="0" fillId="3" borderId="100" xfId="0" applyFill="1" applyBorder="1"/>
    <xf numFmtId="0" fontId="40" fillId="0" borderId="0" xfId="0" applyFont="1" applyAlignment="1">
      <alignment horizontal="center" vertical="center" wrapText="1"/>
    </xf>
    <xf numFmtId="0" fontId="41" fillId="6" borderId="40" xfId="0" applyFont="1" applyFill="1" applyBorder="1" applyAlignment="1">
      <alignment horizontal="center" vertical="center" wrapText="1" readingOrder="1"/>
    </xf>
    <xf numFmtId="0" fontId="41" fillId="6" borderId="41" xfId="0" applyFont="1" applyFill="1" applyBorder="1" applyAlignment="1">
      <alignment horizontal="center" vertical="center" wrapText="1" readingOrder="1"/>
    </xf>
    <xf numFmtId="0" fontId="41" fillId="6" borderId="42" xfId="0" applyFont="1" applyFill="1" applyBorder="1" applyAlignment="1">
      <alignment horizontal="center" vertical="center" wrapText="1" readingOrder="1"/>
    </xf>
    <xf numFmtId="0" fontId="88" fillId="3" borderId="0" xfId="0" applyFont="1" applyFill="1"/>
    <xf numFmtId="0" fontId="41" fillId="6" borderId="96"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101" xfId="0" applyFont="1" applyFill="1" applyBorder="1" applyAlignment="1">
      <alignment horizontal="center" vertical="center" wrapText="1" readingOrder="1"/>
    </xf>
    <xf numFmtId="0" fontId="42" fillId="8" borderId="102" xfId="0" applyFont="1" applyFill="1" applyBorder="1" applyAlignment="1">
      <alignment horizontal="center" vertical="center" wrapText="1" readingOrder="1"/>
    </xf>
    <xf numFmtId="0" fontId="42" fillId="9" borderId="102" xfId="0" applyFont="1" applyFill="1" applyBorder="1" applyAlignment="1">
      <alignment horizontal="center" vertical="center" wrapText="1" readingOrder="1"/>
    </xf>
    <xf numFmtId="0" fontId="42" fillId="10" borderId="102" xfId="0" applyFont="1" applyFill="1" applyBorder="1" applyAlignment="1">
      <alignment horizontal="center" vertical="center" wrapText="1" readingOrder="1"/>
    </xf>
    <xf numFmtId="0" fontId="43" fillId="11" borderId="102"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103" xfId="0" applyFont="1" applyFill="1" applyBorder="1" applyAlignment="1">
      <alignment horizontal="center" vertical="center" wrapText="1" readingOrder="1"/>
    </xf>
    <xf numFmtId="0" fontId="42" fillId="8" borderId="104" xfId="0" applyFont="1" applyFill="1" applyBorder="1" applyAlignment="1">
      <alignment horizontal="center" vertical="center" wrapText="1" readingOrder="1"/>
    </xf>
    <xf numFmtId="0" fontId="42" fillId="9" borderId="104" xfId="0" applyFont="1" applyFill="1" applyBorder="1" applyAlignment="1">
      <alignment horizontal="center" vertical="center" wrapText="1" readingOrder="1"/>
    </xf>
    <xf numFmtId="0" fontId="42" fillId="10" borderId="104" xfId="0" applyFont="1" applyFill="1" applyBorder="1" applyAlignment="1">
      <alignment horizontal="center" vertical="center" wrapText="1" readingOrder="1"/>
    </xf>
    <xf numFmtId="0" fontId="43" fillId="11" borderId="104"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40" xfId="0" applyFill="1" applyBorder="1"/>
    <xf numFmtId="0" fontId="0" fillId="3" borderId="41" xfId="0" applyFill="1" applyBorder="1"/>
    <xf numFmtId="0" fontId="0" fillId="3" borderId="42" xfId="0" applyFill="1" applyBorder="1"/>
    <xf numFmtId="0" fontId="0" fillId="3" borderId="5" xfId="0" applyFill="1" applyBorder="1"/>
    <xf numFmtId="0" fontId="0" fillId="3" borderId="43"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63"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44" xfId="0" applyFill="1" applyBorder="1"/>
    <xf numFmtId="0" fontId="28" fillId="0" borderId="44" xfId="0" applyFont="1" applyBorder="1" applyAlignment="1">
      <alignment horizontal="center" vertical="center" wrapText="1"/>
    </xf>
    <xf numFmtId="0" fontId="28" fillId="0" borderId="107" xfId="0" applyFont="1" applyBorder="1" applyAlignment="1">
      <alignment horizontal="center" vertical="center" wrapText="1"/>
    </xf>
    <xf numFmtId="0" fontId="35" fillId="4" borderId="1" xfId="0" applyFont="1" applyFill="1" applyBorder="1" applyAlignment="1">
      <alignment vertical="center" wrapText="1"/>
    </xf>
    <xf numFmtId="0" fontId="33" fillId="4" borderId="87" xfId="0" applyFont="1" applyFill="1" applyBorder="1" applyAlignment="1" applyProtection="1">
      <alignment horizontal="center" vertical="center" wrapText="1"/>
      <protection locked="0"/>
    </xf>
    <xf numFmtId="0" fontId="33" fillId="16" borderId="87" xfId="0" applyFont="1" applyFill="1" applyBorder="1" applyAlignment="1" applyProtection="1">
      <alignment horizontal="center" vertical="center" textRotation="90"/>
      <protection locked="0"/>
    </xf>
    <xf numFmtId="0" fontId="34" fillId="4" borderId="87" xfId="0" applyFont="1" applyFill="1" applyBorder="1" applyAlignment="1">
      <alignment horizontal="center" vertical="center" wrapText="1"/>
    </xf>
    <xf numFmtId="0" fontId="27" fillId="23" borderId="0" xfId="0" applyFont="1" applyFill="1"/>
    <xf numFmtId="0" fontId="34" fillId="4" borderId="88" xfId="0" applyFont="1" applyFill="1" applyBorder="1" applyAlignment="1">
      <alignment horizontal="center" vertical="center" wrapText="1"/>
    </xf>
    <xf numFmtId="0" fontId="65" fillId="0" borderId="0" xfId="0" applyFont="1"/>
    <xf numFmtId="0" fontId="66" fillId="0" borderId="0" xfId="0" applyFont="1"/>
    <xf numFmtId="0" fontId="89" fillId="0" borderId="119" xfId="0" applyFont="1" applyBorder="1" applyAlignment="1">
      <alignment horizontal="center" vertical="center" wrapText="1"/>
    </xf>
    <xf numFmtId="0" fontId="89" fillId="0" borderId="42" xfId="0" applyFont="1" applyBorder="1" applyAlignment="1">
      <alignment horizontal="center" vertical="center" wrapText="1"/>
    </xf>
    <xf numFmtId="0" fontId="90" fillId="0" borderId="107" xfId="0" applyFont="1" applyBorder="1" applyAlignment="1">
      <alignment horizontal="center" vertical="center" wrapText="1"/>
    </xf>
    <xf numFmtId="0" fontId="90" fillId="0" borderId="46" xfId="0" applyFont="1" applyBorder="1" applyAlignment="1">
      <alignment horizontal="center" vertical="center" wrapText="1"/>
    </xf>
    <xf numFmtId="0" fontId="89" fillId="0" borderId="120" xfId="0" applyFont="1" applyBorder="1" applyAlignment="1">
      <alignment horizontal="center" vertical="center" wrapText="1"/>
    </xf>
    <xf numFmtId="0" fontId="89" fillId="0" borderId="43" xfId="0" applyFont="1" applyBorder="1" applyAlignment="1">
      <alignment horizontal="center" vertical="center" wrapText="1"/>
    </xf>
    <xf numFmtId="14" fontId="90" fillId="0" borderId="46" xfId="0" applyNumberFormat="1" applyFont="1" applyBorder="1" applyAlignment="1">
      <alignment horizontal="center" vertical="center" wrapText="1"/>
    </xf>
    <xf numFmtId="0" fontId="0" fillId="0" borderId="1" xfId="0" applyBorder="1" applyAlignment="1">
      <alignment horizontal="justify" vertical="center" wrapText="1"/>
    </xf>
    <xf numFmtId="0" fontId="0" fillId="0" borderId="96" xfId="0" applyBorder="1" applyAlignment="1">
      <alignment vertical="center" wrapText="1"/>
    </xf>
    <xf numFmtId="0" fontId="0" fillId="0" borderId="10" xfId="0" applyBorder="1" applyAlignment="1">
      <alignment vertical="center" wrapText="1"/>
    </xf>
    <xf numFmtId="0" fontId="0" fillId="0" borderId="9" xfId="0" applyBorder="1" applyAlignment="1">
      <alignment vertical="center" wrapText="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84" fillId="0" borderId="0" xfId="0" applyFont="1" applyAlignment="1">
      <alignment horizontal="center"/>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2"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68" fillId="0" borderId="0" xfId="0" applyFont="1" applyAlignment="1" applyProtection="1">
      <alignment horizontal="center" vertical="center" wrapText="1"/>
      <protection locked="0"/>
    </xf>
    <xf numFmtId="0" fontId="70" fillId="5" borderId="24" xfId="0" applyFont="1" applyFill="1" applyBorder="1" applyAlignment="1" applyProtection="1">
      <alignment horizontal="center" vertical="center" wrapText="1"/>
      <protection locked="0"/>
    </xf>
    <xf numFmtId="0" fontId="70" fillId="5" borderId="25"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protection locked="0"/>
    </xf>
    <xf numFmtId="0" fontId="69" fillId="5" borderId="23" xfId="0" applyFont="1" applyFill="1" applyBorder="1" applyAlignment="1" applyProtection="1">
      <alignment horizontal="center" vertical="center"/>
      <protection locked="0"/>
    </xf>
    <xf numFmtId="0" fontId="70" fillId="20" borderId="24" xfId="0" applyFont="1" applyFill="1" applyBorder="1" applyAlignment="1" applyProtection="1">
      <alignment horizontal="center" vertical="top"/>
      <protection locked="0"/>
    </xf>
    <xf numFmtId="0" fontId="70" fillId="20" borderId="26" xfId="0" applyFont="1" applyFill="1" applyBorder="1" applyAlignment="1" applyProtection="1">
      <alignment horizontal="center" vertical="top"/>
      <protection locked="0"/>
    </xf>
    <xf numFmtId="0" fontId="70" fillId="20" borderId="25" xfId="0" applyFont="1" applyFill="1" applyBorder="1" applyAlignment="1" applyProtection="1">
      <alignment horizontal="center" vertical="top"/>
      <protection locked="0"/>
    </xf>
    <xf numFmtId="0" fontId="61" fillId="5" borderId="24" xfId="0" applyFont="1" applyFill="1" applyBorder="1" applyAlignment="1" applyProtection="1">
      <alignment horizontal="justify" vertical="center" wrapText="1"/>
      <protection locked="0"/>
    </xf>
    <xf numFmtId="0" fontId="61" fillId="5" borderId="26" xfId="0" applyFont="1" applyFill="1" applyBorder="1" applyAlignment="1" applyProtection="1">
      <alignment horizontal="justify" vertical="center" wrapText="1"/>
      <protection locked="0"/>
    </xf>
    <xf numFmtId="0" fontId="61" fillId="5" borderId="25" xfId="0" applyFont="1" applyFill="1" applyBorder="1" applyAlignment="1" applyProtection="1">
      <alignment horizontal="justify" vertical="center" wrapText="1"/>
      <protection locked="0"/>
    </xf>
    <xf numFmtId="0" fontId="81" fillId="0" borderId="36" xfId="0" applyFont="1" applyBorder="1" applyAlignment="1">
      <alignment horizontal="center" vertical="center" wrapText="1" readingOrder="1"/>
    </xf>
    <xf numFmtId="0" fontId="85" fillId="19" borderId="36" xfId="0" applyFont="1" applyFill="1" applyBorder="1" applyAlignment="1">
      <alignment horizontal="center" vertical="center" wrapText="1" readingOrder="1"/>
    </xf>
    <xf numFmtId="0" fontId="81" fillId="3" borderId="36" xfId="0" applyFont="1" applyFill="1" applyBorder="1" applyAlignment="1">
      <alignment horizontal="center" vertical="center" wrapText="1" readingOrder="1"/>
    </xf>
    <xf numFmtId="0" fontId="81" fillId="0" borderId="36" xfId="0" applyFont="1" applyBorder="1" applyAlignment="1">
      <alignment horizontal="left" vertical="center" wrapText="1" readingOrder="1"/>
    </xf>
    <xf numFmtId="0" fontId="81" fillId="0" borderId="23" xfId="0" applyFont="1" applyBorder="1" applyAlignment="1" applyProtection="1">
      <alignment horizontal="center" vertical="center"/>
      <protection locked="0"/>
    </xf>
    <xf numFmtId="0" fontId="81" fillId="0" borderId="37" xfId="0" applyFont="1" applyBorder="1" applyAlignment="1">
      <alignment horizontal="center" vertical="center" wrapText="1" readingOrder="1"/>
    </xf>
    <xf numFmtId="0" fontId="81" fillId="0" borderId="38" xfId="0" applyFont="1" applyBorder="1" applyAlignment="1">
      <alignment horizontal="center" vertical="center" wrapText="1" readingOrder="1"/>
    </xf>
    <xf numFmtId="0" fontId="81" fillId="0" borderId="39" xfId="0" applyFont="1" applyBorder="1" applyAlignment="1">
      <alignment horizontal="center" vertical="center" wrapText="1" readingOrder="1"/>
    </xf>
    <xf numFmtId="0" fontId="73" fillId="0" borderId="0" xfId="0" applyFont="1" applyAlignment="1">
      <alignment horizontal="center" vertical="center"/>
    </xf>
    <xf numFmtId="0" fontId="74" fillId="19" borderId="28" xfId="0" applyFont="1" applyFill="1" applyBorder="1" applyAlignment="1">
      <alignment horizontal="center" vertical="center"/>
    </xf>
    <xf numFmtId="0" fontId="74" fillId="19" borderId="23" xfId="0" applyFont="1" applyFill="1" applyBorder="1" applyAlignment="1">
      <alignment horizontal="center" vertical="center"/>
    </xf>
    <xf numFmtId="0" fontId="75" fillId="20" borderId="27" xfId="0" applyFont="1" applyFill="1" applyBorder="1" applyAlignment="1">
      <alignment horizontal="center" vertical="center" wrapText="1"/>
    </xf>
    <xf numFmtId="0" fontId="75" fillId="20" borderId="27" xfId="0" applyFont="1" applyFill="1" applyBorder="1" applyAlignment="1">
      <alignment horizontal="center" vertical="center"/>
    </xf>
    <xf numFmtId="0" fontId="75" fillId="20" borderId="29" xfId="0" applyFont="1" applyFill="1" applyBorder="1" applyAlignment="1">
      <alignment horizontal="center" vertical="center"/>
    </xf>
    <xf numFmtId="0" fontId="75" fillId="20" borderId="30"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54" fillId="3" borderId="58" xfId="0" applyFont="1" applyFill="1" applyBorder="1" applyAlignment="1">
      <alignment vertical="center" wrapText="1"/>
    </xf>
    <xf numFmtId="0" fontId="54" fillId="3" borderId="8" xfId="0" applyFont="1" applyFill="1" applyBorder="1" applyAlignment="1">
      <alignment vertical="center" wrapText="1"/>
    </xf>
    <xf numFmtId="0" fontId="54" fillId="3" borderId="59" xfId="0" applyFont="1" applyFill="1" applyBorder="1" applyAlignment="1">
      <alignment vertical="center" wrapText="1"/>
    </xf>
    <xf numFmtId="0" fontId="54" fillId="3" borderId="60"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8"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7" xfId="1" applyFont="1" applyFill="1" applyBorder="1" applyAlignment="1">
      <alignment horizontal="center" vertical="center" wrapText="1"/>
    </xf>
    <xf numFmtId="0" fontId="51" fillId="4" borderId="48"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9" xfId="1" quotePrefix="1" applyFont="1" applyFill="1" applyBorder="1" applyAlignment="1">
      <alignment horizontal="left" vertical="top" wrapText="1"/>
    </xf>
    <xf numFmtId="0" fontId="47" fillId="3" borderId="50" xfId="1" quotePrefix="1" applyFont="1" applyFill="1" applyBorder="1" applyAlignment="1">
      <alignment horizontal="justify" vertical="center" wrapText="1"/>
    </xf>
    <xf numFmtId="0" fontId="47" fillId="3" borderId="51" xfId="1" quotePrefix="1" applyFont="1" applyFill="1" applyBorder="1" applyAlignment="1">
      <alignment horizontal="justify" vertical="center" wrapText="1"/>
    </xf>
    <xf numFmtId="0" fontId="47" fillId="3" borderId="20"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43" xfId="1" quotePrefix="1" applyFont="1" applyBorder="1" applyAlignment="1">
      <alignment horizontal="left" vertical="top" wrapText="1"/>
    </xf>
    <xf numFmtId="0" fontId="55" fillId="4" borderId="41" xfId="2" applyFont="1" applyFill="1" applyBorder="1" applyAlignment="1">
      <alignment horizontal="center" vertical="center" wrapText="1"/>
    </xf>
    <xf numFmtId="0" fontId="55" fillId="4" borderId="54" xfId="2" applyFont="1" applyFill="1" applyBorder="1" applyAlignment="1">
      <alignment horizontal="center" vertical="center" wrapText="1"/>
    </xf>
    <xf numFmtId="0" fontId="55" fillId="4" borderId="55" xfId="1" applyFont="1" applyFill="1" applyBorder="1" applyAlignment="1">
      <alignment horizontal="center" vertical="center"/>
    </xf>
    <xf numFmtId="0" fontId="55" fillId="4" borderId="48"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43"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43" xfId="1" applyFont="1" applyFill="1" applyBorder="1" applyAlignment="1">
      <alignment horizontal="left" vertical="top" wrapText="1"/>
    </xf>
    <xf numFmtId="0" fontId="55" fillId="4" borderId="19" xfId="2" applyFont="1" applyFill="1" applyBorder="1" applyAlignment="1">
      <alignment horizontal="center" vertical="center" wrapText="1"/>
    </xf>
    <xf numFmtId="0" fontId="54" fillId="7" borderId="61" xfId="0" applyFont="1" applyFill="1" applyBorder="1" applyAlignment="1">
      <alignment horizontal="left" vertical="center" wrapText="1"/>
    </xf>
    <xf numFmtId="0" fontId="54" fillId="7" borderId="62" xfId="0" applyFont="1" applyFill="1" applyBorder="1" applyAlignment="1">
      <alignment horizontal="left" vertical="center" wrapText="1"/>
    </xf>
    <xf numFmtId="0" fontId="55" fillId="4" borderId="19" xfId="1" applyFont="1" applyFill="1" applyBorder="1" applyAlignment="1">
      <alignment horizontal="center" vertical="center"/>
    </xf>
    <xf numFmtId="0" fontId="55" fillId="4" borderId="22"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63"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63" xfId="1" applyFont="1" applyFill="1" applyBorder="1" applyAlignment="1">
      <alignment horizontal="justify" vertical="center" wrapText="1"/>
    </xf>
    <xf numFmtId="0" fontId="54" fillId="3" borderId="61" xfId="0" applyFont="1" applyFill="1" applyBorder="1" applyAlignment="1">
      <alignment horizontal="left" vertical="center" wrapText="1"/>
    </xf>
    <xf numFmtId="0" fontId="54" fillId="3" borderId="62"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43" xfId="1" applyFill="1" applyBorder="1" applyAlignment="1">
      <alignment horizontal="left" vertical="top" wrapText="1"/>
    </xf>
    <xf numFmtId="0" fontId="7" fillId="3" borderId="44" xfId="1" applyFill="1" applyBorder="1" applyAlignment="1">
      <alignment horizontal="left" vertical="top" wrapText="1"/>
    </xf>
    <xf numFmtId="0" fontId="7" fillId="3" borderId="45" xfId="1" applyFill="1" applyBorder="1" applyAlignment="1">
      <alignment horizontal="left" vertical="top" wrapText="1"/>
    </xf>
    <xf numFmtId="0" fontId="7" fillId="3" borderId="46" xfId="1" applyFill="1" applyBorder="1" applyAlignment="1">
      <alignment horizontal="left" vertical="top" wrapText="1"/>
    </xf>
    <xf numFmtId="0" fontId="48" fillId="3" borderId="61" xfId="1" applyFont="1" applyFill="1" applyBorder="1" applyAlignment="1">
      <alignment horizontal="justify" vertical="center" wrapText="1"/>
    </xf>
    <xf numFmtId="0" fontId="48" fillId="3" borderId="64" xfId="1" applyFont="1" applyFill="1" applyBorder="1" applyAlignment="1">
      <alignment horizontal="justify" vertical="center" wrapText="1"/>
    </xf>
    <xf numFmtId="0" fontId="0" fillId="0" borderId="1" xfId="0" applyBorder="1" applyAlignment="1">
      <alignment horizontal="center" vertical="center" wrapText="1"/>
    </xf>
    <xf numFmtId="0" fontId="0" fillId="0" borderId="32" xfId="0" applyBorder="1" applyAlignment="1">
      <alignment horizontal="center" vertical="center" wrapText="1"/>
    </xf>
    <xf numFmtId="0" fontId="0" fillId="11" borderId="1" xfId="0" applyFill="1" applyBorder="1" applyAlignment="1">
      <alignment horizontal="center" vertical="center" wrapText="1"/>
    </xf>
    <xf numFmtId="0" fontId="11" fillId="0" borderId="1" xfId="0" applyFont="1" applyBorder="1" applyAlignment="1">
      <alignment horizontal="left" vertical="center" wrapText="1"/>
    </xf>
    <xf numFmtId="0" fontId="0" fillId="0" borderId="1" xfId="0" applyBorder="1" applyAlignment="1">
      <alignment horizontal="left" vertical="center" wrapText="1"/>
    </xf>
    <xf numFmtId="9" fontId="0" fillId="0" borderId="1" xfId="4" applyFont="1" applyFill="1" applyBorder="1" applyAlignment="1">
      <alignment horizontal="center" vertical="center" wrapText="1"/>
    </xf>
    <xf numFmtId="0" fontId="0" fillId="0" borderId="96" xfId="0" applyBorder="1" applyAlignment="1">
      <alignment horizontal="center" vertical="center" wrapText="1"/>
    </xf>
    <xf numFmtId="0" fontId="0" fillId="0" borderId="9" xfId="0" applyBorder="1" applyAlignment="1">
      <alignment horizontal="center" vertical="center" wrapText="1"/>
    </xf>
    <xf numFmtId="0" fontId="0" fillId="24" borderId="96" xfId="0" applyFill="1" applyBorder="1" applyAlignment="1">
      <alignment horizontal="center" vertical="center" wrapText="1"/>
    </xf>
    <xf numFmtId="0" fontId="0" fillId="24" borderId="9" xfId="0" applyFill="1" applyBorder="1" applyAlignment="1">
      <alignment horizontal="center" vertical="center" wrapText="1"/>
    </xf>
    <xf numFmtId="9" fontId="11" fillId="0" borderId="1" xfId="4" applyFont="1" applyFill="1" applyBorder="1" applyAlignment="1">
      <alignment horizontal="center" vertical="center" wrapText="1"/>
    </xf>
    <xf numFmtId="0" fontId="83" fillId="16" borderId="73" xfId="0" applyFont="1" applyFill="1" applyBorder="1" applyAlignment="1" applyProtection="1">
      <alignment horizontal="center" vertical="center" wrapText="1"/>
      <protection locked="0"/>
    </xf>
    <xf numFmtId="0" fontId="83" fillId="16" borderId="78" xfId="0" applyFont="1" applyFill="1" applyBorder="1" applyAlignment="1" applyProtection="1">
      <alignment horizontal="center" vertical="center" wrapText="1"/>
      <protection locked="0"/>
    </xf>
    <xf numFmtId="0" fontId="83" fillId="4" borderId="0" xfId="0" applyFont="1" applyFill="1" applyAlignment="1">
      <alignment horizontal="center" vertical="center"/>
    </xf>
    <xf numFmtId="0" fontId="83" fillId="4" borderId="66" xfId="0" applyFont="1" applyFill="1" applyBorder="1" applyAlignment="1">
      <alignment horizontal="center" vertical="center"/>
    </xf>
    <xf numFmtId="0" fontId="83" fillId="4" borderId="67" xfId="0" applyFont="1" applyFill="1" applyBorder="1" applyAlignment="1">
      <alignment horizontal="center" vertical="center"/>
    </xf>
    <xf numFmtId="0" fontId="83" fillId="4" borderId="68" xfId="0" applyFont="1" applyFill="1" applyBorder="1" applyAlignment="1">
      <alignment horizontal="center" vertical="center"/>
    </xf>
    <xf numFmtId="0" fontId="83" fillId="4" borderId="69" xfId="0" applyFont="1" applyFill="1" applyBorder="1" applyAlignment="1">
      <alignment horizontal="center" vertical="center"/>
    </xf>
    <xf numFmtId="0" fontId="83" fillId="4" borderId="70" xfId="0" applyFont="1" applyFill="1" applyBorder="1" applyAlignment="1">
      <alignment horizontal="center" vertical="center"/>
    </xf>
    <xf numFmtId="0" fontId="83" fillId="4" borderId="71" xfId="0" applyFont="1" applyFill="1" applyBorder="1" applyAlignment="1">
      <alignment horizontal="center" vertical="center"/>
    </xf>
    <xf numFmtId="0" fontId="83" fillId="16" borderId="72" xfId="0" applyFont="1" applyFill="1" applyBorder="1" applyAlignment="1" applyProtection="1">
      <alignment horizontal="center" vertical="center"/>
      <protection locked="0"/>
    </xf>
    <xf numFmtId="0" fontId="83" fillId="16" borderId="70" xfId="0" applyFont="1" applyFill="1" applyBorder="1" applyAlignment="1" applyProtection="1">
      <alignment horizontal="center" vertical="center"/>
      <protection locked="0"/>
    </xf>
    <xf numFmtId="0" fontId="0" fillId="0" borderId="79" xfId="0" applyBorder="1" applyAlignment="1">
      <alignment horizontal="center" vertical="center" wrapText="1"/>
    </xf>
    <xf numFmtId="0" fontId="83" fillId="4" borderId="75" xfId="0" applyFont="1" applyFill="1" applyBorder="1" applyAlignment="1">
      <alignment horizontal="center" vertical="center" wrapText="1"/>
    </xf>
    <xf numFmtId="0" fontId="83" fillId="4" borderId="76" xfId="0" applyFont="1" applyFill="1" applyBorder="1" applyAlignment="1">
      <alignment horizontal="center" vertical="center" wrapText="1"/>
    </xf>
    <xf numFmtId="0" fontId="83" fillId="16" borderId="76" xfId="0" applyFont="1" applyFill="1" applyBorder="1" applyAlignment="1" applyProtection="1">
      <alignment horizontal="center" vertical="center" wrapText="1"/>
      <protection locked="0"/>
    </xf>
    <xf numFmtId="0" fontId="83" fillId="4" borderId="73" xfId="0" applyFont="1" applyFill="1" applyBorder="1" applyAlignment="1">
      <alignment horizontal="center" vertical="center" wrapText="1"/>
    </xf>
    <xf numFmtId="0" fontId="0" fillId="24" borderId="1" xfId="0" applyFill="1" applyBorder="1" applyAlignment="1">
      <alignment horizontal="left" vertical="center" wrapText="1"/>
    </xf>
    <xf numFmtId="0" fontId="11" fillId="0" borderId="1" xfId="0" applyFont="1" applyBorder="1" applyAlignment="1">
      <alignment horizontal="center" vertical="center" wrapText="1"/>
    </xf>
    <xf numFmtId="0" fontId="83" fillId="4" borderId="73" xfId="0" applyFont="1" applyFill="1" applyBorder="1" applyAlignment="1">
      <alignment horizontal="center" vertical="center" textRotation="1"/>
    </xf>
    <xf numFmtId="0" fontId="83" fillId="4" borderId="76" xfId="0" applyFont="1" applyFill="1" applyBorder="1" applyAlignment="1">
      <alignment horizontal="center" vertical="center" textRotation="1"/>
    </xf>
    <xf numFmtId="0" fontId="83" fillId="4" borderId="15" xfId="0" applyFont="1" applyFill="1" applyBorder="1" applyAlignment="1">
      <alignment horizontal="center" vertical="center" wrapText="1"/>
    </xf>
    <xf numFmtId="0" fontId="77" fillId="3" borderId="11" xfId="0" applyFont="1" applyFill="1" applyBorder="1" applyAlignment="1">
      <alignment horizontal="center" vertical="center"/>
    </xf>
    <xf numFmtId="0" fontId="77" fillId="3" borderId="4" xfId="0" applyFont="1" applyFill="1" applyBorder="1" applyAlignment="1">
      <alignment horizontal="center" vertical="center"/>
    </xf>
    <xf numFmtId="0" fontId="77" fillId="3" borderId="12" xfId="0" applyFont="1" applyFill="1" applyBorder="1" applyAlignment="1">
      <alignment horizontal="center" vertical="center"/>
    </xf>
    <xf numFmtId="0" fontId="77" fillId="3" borderId="0" xfId="0" applyFont="1" applyFill="1" applyAlignment="1">
      <alignment horizontal="center" vertical="center"/>
    </xf>
    <xf numFmtId="0" fontId="4" fillId="4" borderId="1" xfId="0" applyFont="1" applyFill="1" applyBorder="1" applyAlignment="1">
      <alignment horizontal="left" vertical="center"/>
    </xf>
    <xf numFmtId="0" fontId="1" fillId="3" borderId="61" xfId="0" applyFont="1" applyFill="1" applyBorder="1" applyAlignment="1" applyProtection="1">
      <alignment horizontal="justify" vertical="center" wrapText="1"/>
      <protection locked="0"/>
    </xf>
    <xf numFmtId="0" fontId="0" fillId="0" borderId="65" xfId="0" applyBorder="1" applyAlignment="1">
      <alignment horizontal="justify" vertical="center" wrapText="1"/>
    </xf>
    <xf numFmtId="0" fontId="0" fillId="0" borderId="62" xfId="0" applyBorder="1" applyAlignment="1">
      <alignment horizontal="justify" vertical="center" wrapText="1"/>
    </xf>
    <xf numFmtId="9" fontId="11" fillId="0" borderId="96" xfId="4" applyFont="1" applyFill="1" applyBorder="1" applyAlignment="1">
      <alignment horizontal="center" vertical="center" wrapText="1"/>
    </xf>
    <xf numFmtId="9" fontId="11" fillId="0" borderId="9" xfId="4" applyFont="1" applyFill="1" applyBorder="1" applyAlignment="1">
      <alignment horizontal="center" vertical="center" wrapText="1"/>
    </xf>
    <xf numFmtId="0" fontId="11" fillId="24" borderId="96" xfId="0" applyFont="1" applyFill="1" applyBorder="1" applyAlignment="1">
      <alignment horizontal="center" vertical="center" wrapText="1"/>
    </xf>
    <xf numFmtId="0" fontId="11" fillId="24" borderId="10" xfId="0" applyFont="1" applyFill="1" applyBorder="1" applyAlignment="1">
      <alignment horizontal="center" vertical="center" wrapText="1"/>
    </xf>
    <xf numFmtId="0" fontId="11" fillId="24" borderId="9" xfId="0" applyFont="1" applyFill="1" applyBorder="1" applyAlignment="1">
      <alignment horizontal="center" vertical="center" wrapText="1"/>
    </xf>
    <xf numFmtId="0" fontId="0" fillId="0" borderId="10" xfId="0" applyBorder="1" applyAlignment="1">
      <alignment horizontal="center" vertical="center" wrapText="1"/>
    </xf>
    <xf numFmtId="9" fontId="11" fillId="0" borderId="10" xfId="4" applyFont="1" applyFill="1" applyBorder="1" applyAlignment="1">
      <alignment horizontal="center" vertical="center" wrapText="1"/>
    </xf>
    <xf numFmtId="2" fontId="0"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2" fontId="0" fillId="0" borderId="96" xfId="3" applyNumberFormat="1" applyFont="1" applyBorder="1" applyAlignment="1">
      <alignment horizontal="center" vertical="center" wrapText="1"/>
    </xf>
    <xf numFmtId="2" fontId="0" fillId="0" borderId="10" xfId="3" applyNumberFormat="1" applyFont="1" applyBorder="1" applyAlignment="1">
      <alignment horizontal="center" vertical="center" wrapText="1"/>
    </xf>
    <xf numFmtId="2" fontId="0" fillId="0" borderId="9" xfId="3" applyNumberFormat="1" applyFont="1" applyBorder="1" applyAlignment="1">
      <alignment horizontal="center" vertical="center" wrapText="1"/>
    </xf>
    <xf numFmtId="0" fontId="87" fillId="0" borderId="96" xfId="0" applyFont="1" applyBorder="1" applyAlignment="1">
      <alignment horizontal="center" vertical="center" wrapText="1"/>
    </xf>
    <xf numFmtId="0" fontId="87" fillId="0" borderId="10" xfId="0" applyFont="1" applyBorder="1" applyAlignment="1">
      <alignment horizontal="center" vertical="center" wrapText="1"/>
    </xf>
    <xf numFmtId="0" fontId="87" fillId="0" borderId="9" xfId="0" applyFont="1" applyBorder="1" applyAlignment="1">
      <alignment horizontal="center"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5" fillId="3" borderId="16"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80"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0" xfId="0" applyFont="1" applyFill="1" applyAlignment="1">
      <alignment horizontal="center" vertical="center"/>
    </xf>
    <xf numFmtId="0" fontId="5" fillId="3" borderId="84" xfId="0" applyFont="1" applyFill="1" applyBorder="1" applyAlignment="1">
      <alignment horizontal="center" vertical="center"/>
    </xf>
    <xf numFmtId="0" fontId="25" fillId="4" borderId="82" xfId="0" applyFont="1" applyFill="1" applyBorder="1" applyAlignment="1">
      <alignment horizontal="center" vertical="center"/>
    </xf>
    <xf numFmtId="0" fontId="25" fillId="4" borderId="83" xfId="0" applyFont="1" applyFill="1" applyBorder="1" applyAlignment="1">
      <alignment horizontal="center" vertical="center"/>
    </xf>
    <xf numFmtId="0" fontId="25" fillId="4" borderId="85" xfId="0" applyFont="1" applyFill="1" applyBorder="1" applyAlignment="1">
      <alignment horizontal="center" vertical="center"/>
    </xf>
    <xf numFmtId="0" fontId="25" fillId="4" borderId="0" xfId="0" applyFont="1" applyFill="1" applyAlignment="1">
      <alignment horizontal="center" vertical="center"/>
    </xf>
    <xf numFmtId="0" fontId="3" fillId="4" borderId="88" xfId="0" applyFont="1" applyFill="1" applyBorder="1" applyAlignment="1">
      <alignment horizontal="center" vertical="center" wrapText="1"/>
    </xf>
    <xf numFmtId="0" fontId="3" fillId="4" borderId="89" xfId="0" applyFont="1" applyFill="1" applyBorder="1" applyAlignment="1">
      <alignment horizontal="center" vertical="center" wrapText="1"/>
    </xf>
    <xf numFmtId="0" fontId="3" fillId="4" borderId="90" xfId="0" applyFont="1" applyFill="1" applyBorder="1" applyAlignment="1">
      <alignment horizontal="center" vertical="center" wrapText="1"/>
    </xf>
    <xf numFmtId="0" fontId="3" fillId="4" borderId="87" xfId="0" applyFont="1" applyFill="1" applyBorder="1" applyAlignment="1">
      <alignment horizontal="center" vertical="center" textRotation="1"/>
    </xf>
    <xf numFmtId="0" fontId="3" fillId="4" borderId="73" xfId="0" applyFont="1" applyFill="1" applyBorder="1" applyAlignment="1">
      <alignment horizontal="center" vertical="center" textRotation="1"/>
    </xf>
    <xf numFmtId="0" fontId="3" fillId="4" borderId="87" xfId="0" applyFont="1" applyFill="1" applyBorder="1" applyAlignment="1">
      <alignment horizontal="center" vertical="center"/>
    </xf>
    <xf numFmtId="0" fontId="3" fillId="4" borderId="73" xfId="0" applyFont="1" applyFill="1" applyBorder="1" applyAlignment="1">
      <alignment horizontal="center" vertical="center"/>
    </xf>
    <xf numFmtId="3" fontId="3" fillId="4" borderId="87" xfId="0" applyNumberFormat="1" applyFont="1" applyFill="1" applyBorder="1" applyAlignment="1">
      <alignment horizontal="center" vertical="center"/>
    </xf>
    <xf numFmtId="3" fontId="3" fillId="4" borderId="73" xfId="0" applyNumberFormat="1" applyFont="1" applyFill="1" applyBorder="1" applyAlignment="1">
      <alignment horizontal="center" vertical="center"/>
    </xf>
    <xf numFmtId="0" fontId="3" fillId="4" borderId="87"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4" fillId="4" borderId="114" xfId="0" applyFont="1" applyFill="1" applyBorder="1" applyAlignment="1">
      <alignment horizontal="left" vertical="center"/>
    </xf>
    <xf numFmtId="0" fontId="4" fillId="4" borderId="115" xfId="0" applyFont="1" applyFill="1" applyBorder="1" applyAlignment="1">
      <alignment horizontal="left" vertical="center"/>
    </xf>
    <xf numFmtId="0" fontId="3" fillId="4" borderId="88" xfId="0" applyFont="1" applyFill="1" applyBorder="1" applyAlignment="1">
      <alignment horizontal="center" vertical="center"/>
    </xf>
    <xf numFmtId="0" fontId="3" fillId="4" borderId="89" xfId="0" applyFont="1" applyFill="1" applyBorder="1" applyAlignment="1">
      <alignment horizontal="center" vertical="center"/>
    </xf>
    <xf numFmtId="0" fontId="3" fillId="4" borderId="90" xfId="0" applyFont="1" applyFill="1" applyBorder="1" applyAlignment="1">
      <alignment horizontal="center" vertical="center"/>
    </xf>
    <xf numFmtId="0" fontId="3" fillId="4" borderId="87"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1" fillId="3" borderId="61" xfId="0" applyFont="1" applyFill="1" applyBorder="1" applyAlignment="1" applyProtection="1">
      <alignment horizontal="left" vertical="center"/>
      <protection locked="0"/>
    </xf>
    <xf numFmtId="0" fontId="1" fillId="3" borderId="65" xfId="0" applyFont="1" applyFill="1" applyBorder="1" applyAlignment="1" applyProtection="1">
      <alignment horizontal="left" vertical="center"/>
      <protection locked="0"/>
    </xf>
    <xf numFmtId="0" fontId="1" fillId="3" borderId="62" xfId="0" applyFont="1" applyFill="1" applyBorder="1" applyAlignment="1" applyProtection="1">
      <alignment horizontal="left" vertical="center"/>
      <protection locked="0"/>
    </xf>
    <xf numFmtId="0" fontId="1" fillId="3" borderId="61" xfId="0" applyFont="1" applyFill="1" applyBorder="1" applyAlignment="1" applyProtection="1">
      <alignment horizontal="left" vertical="center" wrapText="1"/>
      <protection locked="0"/>
    </xf>
    <xf numFmtId="0" fontId="1" fillId="3" borderId="65" xfId="0" applyFont="1" applyFill="1" applyBorder="1" applyAlignment="1" applyProtection="1">
      <alignment horizontal="left" vertical="center" wrapText="1"/>
      <protection locked="0"/>
    </xf>
    <xf numFmtId="0" fontId="1" fillId="3" borderId="62" xfId="0" applyFont="1" applyFill="1" applyBorder="1" applyAlignment="1" applyProtection="1">
      <alignment horizontal="left" vertical="center" wrapText="1"/>
      <protection locked="0"/>
    </xf>
    <xf numFmtId="0" fontId="1" fillId="3" borderId="114" xfId="0" applyFont="1" applyFill="1" applyBorder="1" applyAlignment="1" applyProtection="1">
      <alignment horizontal="left" vertical="center" wrapText="1"/>
      <protection locked="0"/>
    </xf>
    <xf numFmtId="0" fontId="1" fillId="3" borderId="116" xfId="0" applyFont="1" applyFill="1" applyBorder="1" applyAlignment="1" applyProtection="1">
      <alignment horizontal="left" vertical="center" wrapText="1"/>
      <protection locked="0"/>
    </xf>
    <xf numFmtId="0" fontId="1" fillId="3" borderId="14" xfId="0" applyFont="1" applyFill="1" applyBorder="1" applyAlignment="1" applyProtection="1">
      <alignment horizontal="left" vertical="center" wrapText="1"/>
      <protection locked="0"/>
    </xf>
    <xf numFmtId="0" fontId="5" fillId="3" borderId="12" xfId="0" applyFont="1" applyFill="1" applyBorder="1" applyAlignment="1">
      <alignment horizontal="center" vertical="center"/>
    </xf>
    <xf numFmtId="0" fontId="25" fillId="4" borderId="1" xfId="0" applyFont="1" applyFill="1" applyBorder="1" applyAlignment="1">
      <alignment horizontal="center" vertical="center"/>
    </xf>
    <xf numFmtId="0" fontId="3" fillId="3" borderId="99" xfId="0" applyFont="1" applyFill="1" applyBorder="1" applyAlignment="1">
      <alignment horizontal="center" vertical="center" wrapText="1"/>
    </xf>
    <xf numFmtId="0" fontId="3" fillId="3" borderId="94" xfId="0" applyFont="1" applyFill="1" applyBorder="1" applyAlignment="1">
      <alignment horizontal="center"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9" fillId="11" borderId="1" xfId="0" applyFont="1" applyFill="1" applyBorder="1" applyAlignment="1">
      <alignment horizontal="center" vertical="center" wrapText="1"/>
    </xf>
    <xf numFmtId="0" fontId="0" fillId="0" borderId="1" xfId="0" applyBorder="1" applyAlignment="1">
      <alignment horizontal="justify" vertical="center" wrapText="1"/>
    </xf>
    <xf numFmtId="9" fontId="0" fillId="22" borderId="1" xfId="0" applyNumberFormat="1" applyFill="1" applyBorder="1" applyAlignment="1">
      <alignment horizontal="center" vertical="center" wrapText="1"/>
    </xf>
    <xf numFmtId="2" fontId="0" fillId="22" borderId="1" xfId="0" applyNumberFormat="1" applyFill="1" applyBorder="1" applyAlignment="1">
      <alignment horizontal="center" vertical="center" wrapText="1"/>
    </xf>
    <xf numFmtId="0" fontId="9" fillId="0" borderId="1" xfId="0" applyFont="1" applyBorder="1" applyAlignment="1">
      <alignment horizontal="center" vertical="center" wrapText="1"/>
    </xf>
    <xf numFmtId="0" fontId="0" fillId="24" borderId="1" xfId="0" applyFill="1" applyBorder="1" applyAlignment="1">
      <alignment horizontal="justify" vertical="center" wrapText="1"/>
    </xf>
    <xf numFmtId="0" fontId="0" fillId="22" borderId="1" xfId="0" applyFill="1" applyBorder="1" applyAlignment="1">
      <alignment horizontal="center" vertical="center" wrapText="1"/>
    </xf>
    <xf numFmtId="0" fontId="3" fillId="4" borderId="97" xfId="0" applyFont="1" applyFill="1" applyBorder="1" applyAlignment="1">
      <alignment horizontal="center" vertical="center"/>
    </xf>
    <xf numFmtId="0" fontId="3" fillId="4" borderId="98" xfId="0" applyFont="1" applyFill="1" applyBorder="1" applyAlignment="1">
      <alignment horizontal="center" vertical="center" wrapText="1"/>
    </xf>
    <xf numFmtId="0" fontId="3" fillId="4" borderId="95" xfId="0" applyFont="1" applyFill="1" applyBorder="1" applyAlignment="1">
      <alignment horizontal="center" vertical="center" wrapText="1"/>
    </xf>
    <xf numFmtId="0" fontId="3" fillId="4" borderId="70" xfId="0" applyFont="1" applyFill="1" applyBorder="1" applyAlignment="1">
      <alignment horizontal="center" vertical="center"/>
    </xf>
    <xf numFmtId="0" fontId="3" fillId="4" borderId="71" xfId="0" applyFont="1" applyFill="1" applyBorder="1" applyAlignment="1">
      <alignment horizontal="center" vertical="center"/>
    </xf>
    <xf numFmtId="0" fontId="1" fillId="3" borderId="1" xfId="0" applyFont="1" applyFill="1" applyBorder="1" applyAlignment="1" applyProtection="1">
      <alignment horizontal="left" vertical="center" wrapText="1"/>
      <protection locked="0"/>
    </xf>
    <xf numFmtId="0" fontId="1" fillId="3" borderId="9"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74" xfId="0" applyFont="1" applyFill="1" applyBorder="1" applyAlignment="1">
      <alignment horizontal="center" vertical="center"/>
    </xf>
    <xf numFmtId="0" fontId="3" fillId="4" borderId="77" xfId="0" applyFont="1" applyFill="1" applyBorder="1" applyAlignment="1">
      <alignment horizontal="center" vertical="center"/>
    </xf>
    <xf numFmtId="0" fontId="3" fillId="4" borderId="80" xfId="0" applyFont="1" applyFill="1" applyBorder="1" applyAlignment="1">
      <alignment horizontal="center" vertical="center"/>
    </xf>
    <xf numFmtId="0" fontId="3" fillId="4" borderId="84" xfId="0" applyFont="1" applyFill="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center" wrapText="1"/>
    </xf>
    <xf numFmtId="0" fontId="44" fillId="0" borderId="1" xfId="0" applyFont="1" applyBorder="1" applyAlignment="1">
      <alignment horizontal="left" vertical="top" wrapText="1"/>
    </xf>
    <xf numFmtId="0" fontId="39" fillId="0" borderId="100" xfId="0" applyFont="1" applyBorder="1" applyAlignment="1">
      <alignment horizontal="center" vertical="center"/>
    </xf>
    <xf numFmtId="0" fontId="39" fillId="0" borderId="4" xfId="0" applyFont="1" applyBorder="1" applyAlignment="1">
      <alignment horizontal="center" vertical="center"/>
    </xf>
    <xf numFmtId="0" fontId="14" fillId="5" borderId="0" xfId="0" applyFont="1" applyFill="1" applyAlignment="1">
      <alignment horizontal="center" vertical="center" wrapText="1"/>
    </xf>
    <xf numFmtId="0" fontId="30" fillId="18" borderId="109" xfId="0" applyFont="1" applyFill="1" applyBorder="1" applyAlignment="1">
      <alignment horizontal="center" vertical="center" wrapText="1" readingOrder="1"/>
    </xf>
    <xf numFmtId="0" fontId="30" fillId="18" borderId="110" xfId="0" applyFont="1" applyFill="1" applyBorder="1" applyAlignment="1">
      <alignment horizontal="center" vertical="center" wrapText="1" readingOrder="1"/>
    </xf>
    <xf numFmtId="0" fontId="30" fillId="18" borderId="11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43"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13" xfId="0" applyFont="1" applyFill="1" applyBorder="1" applyAlignment="1">
      <alignment horizontal="center" vertical="center" textRotation="90" wrapText="1" readingOrder="1"/>
    </xf>
    <xf numFmtId="0" fontId="30" fillId="7" borderId="105" xfId="0" applyFont="1" applyFill="1" applyBorder="1" applyAlignment="1">
      <alignment horizontal="center" vertical="center" wrapText="1" readingOrder="1"/>
    </xf>
    <xf numFmtId="0" fontId="30" fillId="7" borderId="106" xfId="0" applyFont="1" applyFill="1" applyBorder="1" applyAlignment="1">
      <alignment horizontal="center" vertical="center" wrapText="1" readingOrder="1"/>
    </xf>
    <xf numFmtId="0" fontId="30" fillId="7" borderId="108" xfId="0" applyFont="1" applyFill="1" applyBorder="1" applyAlignment="1">
      <alignment horizontal="center" vertical="center" wrapText="1" readingOrder="1"/>
    </xf>
    <xf numFmtId="0" fontId="13" fillId="3" borderId="61" xfId="0" applyFont="1" applyFill="1" applyBorder="1" applyAlignment="1">
      <alignment horizontal="center" vertical="center" wrapText="1"/>
    </xf>
    <xf numFmtId="0" fontId="13" fillId="3" borderId="62" xfId="0" applyFont="1" applyFill="1" applyBorder="1" applyAlignment="1">
      <alignment horizontal="center" vertical="center" wrapText="1"/>
    </xf>
    <xf numFmtId="0" fontId="14" fillId="3" borderId="45" xfId="0" applyFont="1" applyFill="1" applyBorder="1" applyAlignment="1">
      <alignment horizontal="center"/>
    </xf>
    <xf numFmtId="0" fontId="14" fillId="3" borderId="46" xfId="0" applyFont="1" applyFill="1" applyBorder="1" applyAlignment="1">
      <alignment horizontal="center"/>
    </xf>
    <xf numFmtId="0" fontId="30" fillId="14" borderId="109" xfId="0" applyFont="1" applyFill="1" applyBorder="1" applyAlignment="1">
      <alignment horizontal="center" vertical="center" wrapText="1" readingOrder="1"/>
    </xf>
    <xf numFmtId="0" fontId="30" fillId="14" borderId="110" xfId="0" applyFont="1" applyFill="1" applyBorder="1" applyAlignment="1">
      <alignment horizontal="center" vertical="center" wrapText="1" readingOrder="1"/>
    </xf>
    <xf numFmtId="0" fontId="30" fillId="14" borderId="113" xfId="0" applyFont="1" applyFill="1" applyBorder="1" applyAlignment="1">
      <alignment horizontal="center" vertical="center" wrapText="1" readingOrder="1"/>
    </xf>
    <xf numFmtId="0" fontId="13" fillId="3" borderId="112" xfId="0" applyFont="1" applyFill="1" applyBorder="1" applyAlignment="1">
      <alignment horizontal="center" vertical="center" wrapText="1"/>
    </xf>
    <xf numFmtId="0" fontId="30" fillId="13" borderId="109" xfId="0" applyFont="1" applyFill="1" applyBorder="1" applyAlignment="1">
      <alignment horizontal="center" vertical="center" wrapText="1" readingOrder="1"/>
    </xf>
    <xf numFmtId="0" fontId="30" fillId="13" borderId="110" xfId="0" applyFont="1" applyFill="1" applyBorder="1" applyAlignment="1">
      <alignment horizontal="center" vertical="center" wrapText="1" readingOrder="1"/>
    </xf>
    <xf numFmtId="0" fontId="30" fillId="13" borderId="111" xfId="0" applyFont="1" applyFill="1" applyBorder="1" applyAlignment="1">
      <alignment horizontal="center" vertical="center" wrapText="1" readingOrder="1"/>
    </xf>
    <xf numFmtId="1" fontId="32" fillId="0" borderId="118" xfId="0" applyNumberFormat="1" applyFont="1" applyBorder="1" applyAlignment="1" applyProtection="1">
      <alignment horizontal="center" vertical="center" wrapText="1"/>
      <protection locked="0"/>
    </xf>
    <xf numFmtId="14" fontId="12" fillId="0" borderId="1" xfId="0" applyNumberFormat="1" applyFont="1" applyBorder="1" applyAlignment="1">
      <alignment horizontal="center" vertical="center"/>
    </xf>
    <xf numFmtId="0" fontId="12" fillId="0" borderId="63" xfId="0" applyFont="1" applyBorder="1" applyAlignment="1">
      <alignment horizontal="center" vertical="center"/>
    </xf>
    <xf numFmtId="1" fontId="32"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center" vertical="center"/>
    </xf>
    <xf numFmtId="0" fontId="27" fillId="17" borderId="117" xfId="0" applyFont="1" applyFill="1" applyBorder="1" applyAlignment="1">
      <alignment horizontal="center"/>
    </xf>
    <xf numFmtId="0" fontId="27" fillId="17" borderId="15" xfId="0" applyFont="1" applyFill="1" applyBorder="1" applyAlignment="1">
      <alignment horizontal="center"/>
    </xf>
    <xf numFmtId="0" fontId="12" fillId="0" borderId="96"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0" fontId="6"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35" fillId="4" borderId="1" xfId="0" applyFont="1" applyFill="1" applyBorder="1" applyAlignment="1">
      <alignment horizontal="center" vertical="center" wrapText="1"/>
    </xf>
    <xf numFmtId="0" fontId="34" fillId="4" borderId="73" xfId="0" applyFont="1" applyFill="1" applyBorder="1" applyAlignment="1">
      <alignment horizontal="center" vertical="center" wrapText="1"/>
    </xf>
    <xf numFmtId="0" fontId="34" fillId="4" borderId="97" xfId="0" applyFont="1" applyFill="1" applyBorder="1" applyAlignment="1">
      <alignment horizontal="center" vertical="center" wrapText="1"/>
    </xf>
    <xf numFmtId="0" fontId="34" fillId="4" borderId="88" xfId="0" applyFont="1" applyFill="1" applyBorder="1" applyAlignment="1">
      <alignment horizontal="center" vertical="center" wrapText="1"/>
    </xf>
    <xf numFmtId="0" fontId="34" fillId="4" borderId="90" xfId="0" applyFont="1" applyFill="1" applyBorder="1" applyAlignment="1">
      <alignment horizontal="center" vertical="center" wrapText="1"/>
    </xf>
    <xf numFmtId="0" fontId="34" fillId="4" borderId="89" xfId="0" applyFont="1" applyFill="1" applyBorder="1" applyAlignment="1">
      <alignment horizontal="center" vertical="center" wrapText="1"/>
    </xf>
    <xf numFmtId="0" fontId="33" fillId="4" borderId="88" xfId="0" applyFont="1" applyFill="1" applyBorder="1" applyAlignment="1">
      <alignment horizontal="center" vertical="center"/>
    </xf>
    <xf numFmtId="0" fontId="33" fillId="4" borderId="89" xfId="0" applyFont="1" applyFill="1" applyBorder="1" applyAlignment="1">
      <alignment horizontal="center" vertical="center"/>
    </xf>
    <xf numFmtId="0" fontId="33" fillId="4" borderId="90" xfId="0" applyFont="1" applyFill="1" applyBorder="1" applyAlignment="1">
      <alignment horizontal="center" vertical="center"/>
    </xf>
    <xf numFmtId="0" fontId="33" fillId="16" borderId="87" xfId="0" applyFont="1" applyFill="1" applyBorder="1" applyAlignment="1" applyProtection="1">
      <alignment horizontal="center" vertical="center" wrapText="1"/>
      <protection locked="0"/>
    </xf>
    <xf numFmtId="0" fontId="33" fillId="4" borderId="87" xfId="0" applyFont="1" applyFill="1" applyBorder="1" applyAlignment="1" applyProtection="1">
      <alignment horizontal="center" vertical="center" wrapText="1"/>
      <protection locked="0"/>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379">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222250</xdr:colOff>
      <xdr:row>0</xdr:row>
      <xdr:rowOff>42333</xdr:rowOff>
    </xdr:from>
    <xdr:ext cx="2455333" cy="730250"/>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222250" y="42333"/>
          <a:ext cx="2455333" cy="730250"/>
        </a:xfrm>
        <a:prstGeom prst="rect">
          <a:avLst/>
        </a:prstGeom>
      </xdr:spPr>
    </xdr:pic>
    <xdr:clientData/>
  </xdr:oneCellAnchor>
  <xdr:twoCellAnchor editAs="oneCell">
    <xdr:from>
      <xdr:col>6</xdr:col>
      <xdr:colOff>1651000</xdr:colOff>
      <xdr:row>0</xdr:row>
      <xdr:rowOff>285752</xdr:rowOff>
    </xdr:from>
    <xdr:to>
      <xdr:col>8</xdr:col>
      <xdr:colOff>508002</xdr:colOff>
      <xdr:row>2</xdr:row>
      <xdr:rowOff>16759</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313583" y="285752"/>
          <a:ext cx="1545168" cy="4506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1FCE512A-F235-46C0-A1CF-857E8EDAC439}"/>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92605</xdr:colOff>
      <xdr:row>0</xdr:row>
      <xdr:rowOff>79375</xdr:rowOff>
    </xdr:from>
    <xdr:to>
      <xdr:col>0</xdr:col>
      <xdr:colOff>2724151</xdr:colOff>
      <xdr:row>0</xdr:row>
      <xdr:rowOff>859520</xdr:rowOff>
    </xdr:to>
    <xdr:pic>
      <xdr:nvPicPr>
        <xdr:cNvPr id="9" name="Picture 8">
          <a:extLst>
            <a:ext uri="{FF2B5EF4-FFF2-40B4-BE49-F238E27FC236}">
              <a16:creationId xmlns:a16="http://schemas.microsoft.com/office/drawing/2014/main" id="{1E20F110-3768-4A2C-8472-1F3FA8473644}"/>
            </a:ext>
          </a:extLst>
        </xdr:cNvPr>
        <xdr:cNvPicPr>
          <a:picLocks noChangeAspect="1"/>
        </xdr:cNvPicPr>
      </xdr:nvPicPr>
      <xdr:blipFill>
        <a:blip xmlns:r="http://schemas.openxmlformats.org/officeDocument/2006/relationships" r:embed="rId1"/>
        <a:stretch>
          <a:fillRect/>
        </a:stretch>
      </xdr:blipFill>
      <xdr:spPr>
        <a:xfrm>
          <a:off x="92605" y="79375"/>
          <a:ext cx="2631546" cy="780145"/>
        </a:xfrm>
        <a:prstGeom prst="rect">
          <a:avLst/>
        </a:prstGeom>
      </xdr:spPr>
    </xdr:pic>
    <xdr:clientData/>
  </xdr:twoCellAnchor>
  <xdr:twoCellAnchor editAs="oneCell">
    <xdr:from>
      <xdr:col>4</xdr:col>
      <xdr:colOff>3556907</xdr:colOff>
      <xdr:row>0</xdr:row>
      <xdr:rowOff>155158</xdr:rowOff>
    </xdr:from>
    <xdr:to>
      <xdr:col>5</xdr:col>
      <xdr:colOff>10318</xdr:colOff>
      <xdr:row>0</xdr:row>
      <xdr:rowOff>813707</xdr:rowOff>
    </xdr:to>
    <xdr:pic>
      <xdr:nvPicPr>
        <xdr:cNvPr id="10" name="Picture 9">
          <a:extLst>
            <a:ext uri="{FF2B5EF4-FFF2-40B4-BE49-F238E27FC236}">
              <a16:creationId xmlns:a16="http://schemas.microsoft.com/office/drawing/2014/main" id="{5F3CC085-D9F0-432F-B51D-22A5ABE6DA87}"/>
            </a:ext>
          </a:extLst>
        </xdr:cNvPr>
        <xdr:cNvPicPr>
          <a:picLocks noChangeAspect="1"/>
        </xdr:cNvPicPr>
      </xdr:nvPicPr>
      <xdr:blipFill>
        <a:blip xmlns:r="http://schemas.openxmlformats.org/officeDocument/2006/relationships" r:embed="rId2"/>
        <a:stretch>
          <a:fillRect/>
        </a:stretch>
      </xdr:blipFill>
      <xdr:spPr>
        <a:xfrm>
          <a:off x="13762264" y="155158"/>
          <a:ext cx="1882661" cy="658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95250</xdr:rowOff>
    </xdr:from>
    <xdr:to>
      <xdr:col>1</xdr:col>
      <xdr:colOff>2561166</xdr:colOff>
      <xdr:row>2</xdr:row>
      <xdr:rowOff>178593</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250" y="95250"/>
          <a:ext cx="2804583" cy="676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154782</xdr:colOff>
      <xdr:row>0</xdr:row>
      <xdr:rowOff>0</xdr:rowOff>
    </xdr:from>
    <xdr:to>
      <xdr:col>2</xdr:col>
      <xdr:colOff>976313</xdr:colOff>
      <xdr:row>3</xdr:row>
      <xdr:rowOff>917</xdr:rowOff>
    </xdr:to>
    <xdr:pic>
      <xdr:nvPicPr>
        <xdr:cNvPr id="4" name="Imagen 3">
          <a:extLst>
            <a:ext uri="{FF2B5EF4-FFF2-40B4-BE49-F238E27FC236}">
              <a16:creationId xmlns:a16="http://schemas.microsoft.com/office/drawing/2014/main" id="{90AF6EAA-15B0-43A6-B49A-2CE6617B744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4782" y="0"/>
          <a:ext cx="3595687" cy="10486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177887</xdr:colOff>
      <xdr:row>0</xdr:row>
      <xdr:rowOff>69736</xdr:rowOff>
    </xdr:from>
    <xdr:to>
      <xdr:col>2</xdr:col>
      <xdr:colOff>857249</xdr:colOff>
      <xdr:row>2</xdr:row>
      <xdr:rowOff>217877</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887" y="69736"/>
          <a:ext cx="3608300" cy="850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809626</xdr:colOff>
      <xdr:row>0</xdr:row>
      <xdr:rowOff>130968</xdr:rowOff>
    </xdr:from>
    <xdr:to>
      <xdr:col>12</xdr:col>
      <xdr:colOff>1727881</xdr:colOff>
      <xdr:row>1</xdr:row>
      <xdr:rowOff>488156</xdr:rowOff>
    </xdr:to>
    <xdr:pic>
      <xdr:nvPicPr>
        <xdr:cNvPr id="4" name="Picture 9">
          <a:extLst>
            <a:ext uri="{FF2B5EF4-FFF2-40B4-BE49-F238E27FC236}">
              <a16:creationId xmlns:a16="http://schemas.microsoft.com/office/drawing/2014/main" id="{C365F7CA-E284-4584-AD09-B1DFF8B74F6B}"/>
            </a:ext>
          </a:extLst>
        </xdr:cNvPr>
        <xdr:cNvPicPr>
          <a:picLocks noChangeAspect="1"/>
        </xdr:cNvPicPr>
      </xdr:nvPicPr>
      <xdr:blipFill>
        <a:blip xmlns:r="http://schemas.openxmlformats.org/officeDocument/2006/relationships" r:embed="rId2"/>
        <a:stretch>
          <a:fillRect/>
        </a:stretch>
      </xdr:blipFill>
      <xdr:spPr>
        <a:xfrm>
          <a:off x="15001876" y="130968"/>
          <a:ext cx="1882661" cy="5715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243;n%203er%20trimestr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GESTION_SEG_2_TRIM"/>
      <sheetName val="GESTION_SEG_3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X95"/>
  <sheetViews>
    <sheetView showGridLines="0" zoomScale="90" zoomScaleNormal="90" workbookViewId="0">
      <selection activeCell="D17" sqref="D17"/>
    </sheetView>
  </sheetViews>
  <sheetFormatPr baseColWidth="10" defaultColWidth="11.42578125" defaultRowHeight="15"/>
  <cols>
    <col min="1" max="1" width="23.42578125" style="34" customWidth="1"/>
    <col min="2" max="2" width="18" style="34" customWidth="1"/>
    <col min="3" max="3" width="27" style="39" customWidth="1"/>
    <col min="4" max="4" width="20.5703125" style="34" customWidth="1"/>
    <col min="5" max="6" width="29.7109375" style="34" customWidth="1"/>
    <col min="7" max="7" width="28" style="34" customWidth="1"/>
    <col min="8" max="8" width="12.42578125" style="34" customWidth="1"/>
    <col min="9" max="9" width="11.42578125" style="34"/>
    <col min="10" max="10" width="2.5703125" style="34" customWidth="1"/>
    <col min="11" max="24" width="11.42578125" style="243"/>
    <col min="25" max="16384" width="11.42578125" style="40"/>
  </cols>
  <sheetData>
    <row r="1" spans="1:24" ht="42" customHeight="1">
      <c r="A1"/>
      <c r="B1" s="33"/>
      <c r="C1" s="260"/>
      <c r="D1" s="260"/>
      <c r="E1" s="260"/>
      <c r="F1" s="260"/>
      <c r="G1"/>
      <c r="H1"/>
      <c r="I1"/>
      <c r="J1"/>
    </row>
    <row r="2" spans="1:24">
      <c r="A2"/>
      <c r="B2"/>
      <c r="C2" s="260"/>
      <c r="D2" s="260"/>
      <c r="E2" s="260"/>
      <c r="F2" s="260"/>
      <c r="G2"/>
      <c r="H2"/>
      <c r="I2"/>
      <c r="J2"/>
    </row>
    <row r="3" spans="1:24" ht="9.75" customHeight="1">
      <c r="A3"/>
      <c r="B3"/>
      <c r="C3" s="4"/>
      <c r="D3"/>
      <c r="E3"/>
      <c r="F3"/>
      <c r="G3"/>
      <c r="H3"/>
      <c r="I3"/>
      <c r="J3"/>
    </row>
    <row r="4" spans="1:24" ht="9.75" customHeight="1">
      <c r="A4"/>
      <c r="B4"/>
      <c r="C4" s="4"/>
      <c r="D4" s="8"/>
      <c r="E4" s="8"/>
      <c r="F4" s="8"/>
      <c r="G4" s="8"/>
      <c r="H4" s="8"/>
      <c r="I4"/>
      <c r="J4"/>
    </row>
    <row r="5" spans="1:24" ht="28.5">
      <c r="A5" s="261" t="s">
        <v>0</v>
      </c>
      <c r="B5" s="261"/>
      <c r="C5" s="261"/>
      <c r="D5" s="261"/>
      <c r="E5" s="261"/>
      <c r="F5" s="261"/>
      <c r="G5" s="261"/>
      <c r="H5" s="261"/>
      <c r="I5" s="261"/>
      <c r="J5"/>
    </row>
    <row r="6" spans="1:24">
      <c r="A6"/>
      <c r="B6"/>
      <c r="C6" s="4"/>
      <c r="D6"/>
      <c r="E6"/>
      <c r="F6"/>
      <c r="G6"/>
      <c r="H6"/>
      <c r="I6"/>
      <c r="J6"/>
    </row>
    <row r="7" spans="1:24" s="41" customFormat="1" ht="31.5" customHeight="1">
      <c r="A7" s="256" t="s">
        <v>1</v>
      </c>
      <c r="B7" s="256"/>
      <c r="C7" s="256"/>
      <c r="D7" s="257" t="s">
        <v>2</v>
      </c>
      <c r="E7" s="262"/>
      <c r="F7" s="262"/>
      <c r="G7" s="262"/>
      <c r="H7" s="262"/>
      <c r="I7" s="262"/>
      <c r="J7" s="5"/>
      <c r="K7" s="244"/>
      <c r="L7" s="244"/>
      <c r="M7" s="244"/>
      <c r="N7" s="244"/>
      <c r="O7" s="244"/>
      <c r="P7" s="244"/>
      <c r="Q7" s="244"/>
      <c r="R7" s="244"/>
      <c r="S7" s="244"/>
      <c r="T7" s="244"/>
      <c r="U7" s="244"/>
      <c r="V7" s="244"/>
      <c r="W7" s="244"/>
      <c r="X7" s="244"/>
    </row>
    <row r="8" spans="1:24" s="41" customFormat="1" ht="16.899999999999999" customHeight="1">
      <c r="A8" s="35"/>
      <c r="B8" s="36"/>
      <c r="C8" s="36"/>
      <c r="D8" s="7"/>
      <c r="E8" s="6"/>
      <c r="F8" s="5"/>
      <c r="G8" s="5"/>
      <c r="H8" s="5"/>
      <c r="I8" s="5"/>
      <c r="J8" s="5"/>
      <c r="K8" s="244"/>
      <c r="L8" s="244"/>
      <c r="M8" s="244"/>
      <c r="N8" s="244"/>
      <c r="O8" s="244"/>
      <c r="P8" s="244"/>
      <c r="Q8" s="244"/>
      <c r="R8" s="244"/>
      <c r="S8" s="244"/>
      <c r="T8" s="244"/>
      <c r="U8" s="244"/>
      <c r="V8" s="244"/>
      <c r="W8" s="244"/>
      <c r="X8" s="244"/>
    </row>
    <row r="9" spans="1:24" s="41" customFormat="1" ht="42" customHeight="1">
      <c r="A9" s="256" t="s">
        <v>3</v>
      </c>
      <c r="B9" s="256"/>
      <c r="C9" s="256"/>
      <c r="D9" s="32" t="s">
        <v>4</v>
      </c>
      <c r="E9" s="257" t="s">
        <v>5</v>
      </c>
      <c r="F9" s="257"/>
      <c r="G9" s="257"/>
      <c r="H9" s="257"/>
      <c r="I9" s="257"/>
      <c r="J9" s="5"/>
      <c r="K9" s="244"/>
      <c r="L9" s="244"/>
      <c r="M9" s="244"/>
      <c r="N9" s="244"/>
      <c r="O9" s="244"/>
      <c r="P9" s="244"/>
      <c r="Q9" s="244"/>
      <c r="R9" s="244"/>
      <c r="S9" s="244"/>
      <c r="T9" s="244"/>
      <c r="U9" s="244"/>
      <c r="V9" s="244"/>
      <c r="W9" s="244"/>
      <c r="X9" s="244"/>
    </row>
    <row r="10" spans="1:24" ht="19.5" customHeight="1">
      <c r="A10" s="37"/>
      <c r="B10" s="37"/>
      <c r="C10" s="38"/>
      <c r="D10"/>
      <c r="E10"/>
      <c r="F10"/>
      <c r="G10"/>
      <c r="H10"/>
      <c r="I10"/>
      <c r="J10"/>
    </row>
    <row r="11" spans="1:24" ht="37.5" customHeight="1">
      <c r="A11" s="256" t="s">
        <v>6</v>
      </c>
      <c r="B11" s="256"/>
      <c r="C11" s="256"/>
      <c r="D11" s="259"/>
      <c r="E11" s="259"/>
      <c r="F11" s="259"/>
      <c r="G11" s="259"/>
      <c r="H11" s="259"/>
      <c r="I11" s="259"/>
      <c r="J11"/>
    </row>
    <row r="12" spans="1:24" s="41" customFormat="1" ht="37.5" customHeight="1">
      <c r="A12" s="256" t="s">
        <v>7</v>
      </c>
      <c r="B12" s="256"/>
      <c r="C12" s="256"/>
      <c r="D12" s="257"/>
      <c r="E12" s="257"/>
      <c r="F12" s="257"/>
      <c r="G12" s="257"/>
      <c r="H12" s="257"/>
      <c r="I12" s="257"/>
      <c r="J12" s="5"/>
      <c r="K12" s="244"/>
      <c r="L12" s="244"/>
      <c r="M12" s="244"/>
      <c r="N12" s="244"/>
      <c r="O12" s="244"/>
      <c r="P12" s="244"/>
      <c r="Q12" s="244"/>
      <c r="R12" s="244"/>
      <c r="S12" s="244"/>
      <c r="T12" s="244"/>
      <c r="U12" s="244"/>
      <c r="V12" s="244"/>
      <c r="W12" s="244"/>
      <c r="X12" s="244"/>
    </row>
    <row r="13" spans="1:24" s="41" customFormat="1" ht="37.5" customHeight="1">
      <c r="A13" s="256" t="s">
        <v>8</v>
      </c>
      <c r="B13" s="256"/>
      <c r="C13" s="256"/>
      <c r="D13" s="257" t="s">
        <v>521</v>
      </c>
      <c r="E13" s="257"/>
      <c r="F13" s="257"/>
      <c r="G13" s="257"/>
      <c r="H13" s="257"/>
      <c r="I13" s="257"/>
      <c r="J13" s="5"/>
      <c r="K13" s="244"/>
      <c r="L13" s="244"/>
      <c r="M13" s="244"/>
      <c r="N13" s="244"/>
      <c r="O13" s="244"/>
      <c r="P13" s="244"/>
      <c r="Q13" s="244"/>
      <c r="R13" s="244"/>
      <c r="S13" s="244"/>
      <c r="T13" s="244"/>
      <c r="U13" s="244"/>
      <c r="V13" s="244"/>
      <c r="W13" s="244"/>
      <c r="X13" s="244"/>
    </row>
    <row r="14" spans="1:24" s="41" customFormat="1" ht="37.5" customHeight="1">
      <c r="A14" s="256" t="s">
        <v>9</v>
      </c>
      <c r="B14" s="256"/>
      <c r="C14" s="256"/>
      <c r="D14" s="257"/>
      <c r="E14" s="257"/>
      <c r="F14" s="257"/>
      <c r="G14" s="257"/>
      <c r="H14" s="257"/>
      <c r="I14" s="257"/>
      <c r="J14" s="5"/>
      <c r="K14" s="244"/>
      <c r="L14" s="244"/>
      <c r="M14" s="244"/>
      <c r="N14" s="244"/>
      <c r="O14" s="244"/>
      <c r="P14" s="244"/>
      <c r="Q14" s="244"/>
      <c r="R14" s="244"/>
      <c r="S14" s="244"/>
      <c r="T14" s="244"/>
      <c r="U14" s="244"/>
      <c r="V14" s="244"/>
      <c r="W14" s="244"/>
      <c r="X14" s="244"/>
    </row>
    <row r="15" spans="1:24">
      <c r="A15" s="37"/>
      <c r="B15" s="37"/>
      <c r="C15" s="38"/>
      <c r="D15"/>
      <c r="E15"/>
      <c r="F15"/>
      <c r="G15"/>
      <c r="H15"/>
      <c r="I15"/>
      <c r="J15"/>
    </row>
    <row r="16" spans="1:24" s="41" customFormat="1" ht="22.5" customHeight="1">
      <c r="A16" s="256" t="s">
        <v>10</v>
      </c>
      <c r="B16" s="256"/>
      <c r="C16" s="256"/>
      <c r="D16" s="258">
        <v>45747</v>
      </c>
      <c r="E16" s="258"/>
      <c r="F16" s="258"/>
      <c r="G16" s="258"/>
      <c r="H16" s="258"/>
      <c r="I16" s="258"/>
      <c r="J16" s="5"/>
      <c r="K16" s="244"/>
      <c r="L16" s="244"/>
      <c r="M16" s="244"/>
      <c r="N16" s="244"/>
      <c r="O16" s="244"/>
      <c r="P16" s="244"/>
      <c r="Q16" s="244"/>
      <c r="R16" s="244"/>
      <c r="S16" s="244"/>
      <c r="T16" s="244"/>
      <c r="U16" s="244"/>
      <c r="V16" s="244"/>
      <c r="W16" s="244"/>
      <c r="X16" s="244"/>
    </row>
    <row r="17" spans="1:10" ht="15" customHeight="1">
      <c r="A17"/>
      <c r="B17"/>
      <c r="C17" s="4"/>
      <c r="D17"/>
      <c r="E17"/>
      <c r="F17"/>
      <c r="G17"/>
      <c r="H17"/>
      <c r="I17"/>
      <c r="J17"/>
    </row>
    <row r="18" spans="1:10" s="243" customFormat="1" ht="15.75" thickBot="1">
      <c r="A18"/>
      <c r="B18"/>
      <c r="C18" s="4"/>
      <c r="D18"/>
      <c r="E18"/>
      <c r="F18"/>
      <c r="G18"/>
      <c r="H18"/>
      <c r="I18"/>
      <c r="J18"/>
    </row>
    <row r="19" spans="1:10" s="243" customFormat="1" ht="15" customHeight="1">
      <c r="A19"/>
      <c r="B19"/>
      <c r="C19" s="4"/>
      <c r="D19" s="245" t="s">
        <v>11</v>
      </c>
      <c r="E19" s="246" t="s">
        <v>12</v>
      </c>
      <c r="F19" s="246" t="s">
        <v>13</v>
      </c>
      <c r="G19" s="246" t="s">
        <v>14</v>
      </c>
      <c r="H19"/>
      <c r="I19"/>
      <c r="J19"/>
    </row>
    <row r="20" spans="1:10" s="243" customFormat="1" ht="15" customHeight="1" thickBot="1">
      <c r="A20"/>
      <c r="B20"/>
      <c r="C20" s="4"/>
      <c r="D20" s="247" t="s">
        <v>15</v>
      </c>
      <c r="E20" s="248" t="s">
        <v>16</v>
      </c>
      <c r="F20" s="248" t="s">
        <v>17</v>
      </c>
      <c r="G20" s="248" t="s">
        <v>18</v>
      </c>
      <c r="H20"/>
      <c r="I20"/>
      <c r="J20"/>
    </row>
    <row r="21" spans="1:10" s="243" customFormat="1" ht="15" customHeight="1">
      <c r="A21"/>
      <c r="B21"/>
      <c r="C21" s="4"/>
      <c r="D21" s="249" t="s">
        <v>19</v>
      </c>
      <c r="E21" s="250" t="s">
        <v>10</v>
      </c>
      <c r="F21" s="250" t="s">
        <v>10</v>
      </c>
      <c r="G21" s="250" t="s">
        <v>10</v>
      </c>
      <c r="H21"/>
      <c r="I21"/>
      <c r="J21"/>
    </row>
    <row r="22" spans="1:10" s="243" customFormat="1" ht="15" customHeight="1" thickBot="1">
      <c r="A22"/>
      <c r="B22"/>
      <c r="C22" s="4"/>
      <c r="D22" s="247">
        <v>1</v>
      </c>
      <c r="E22" s="251">
        <v>45243</v>
      </c>
      <c r="F22" s="251">
        <v>45272</v>
      </c>
      <c r="G22" s="251">
        <v>45273</v>
      </c>
      <c r="H22"/>
      <c r="I22"/>
      <c r="J22"/>
    </row>
    <row r="23" spans="1:10" s="243" customFormat="1">
      <c r="A23"/>
      <c r="B23"/>
      <c r="C23" s="4"/>
      <c r="D23"/>
      <c r="E23"/>
      <c r="F23"/>
      <c r="G23"/>
      <c r="H23"/>
      <c r="I23"/>
      <c r="J23"/>
    </row>
    <row r="24" spans="1:10" s="243" customFormat="1">
      <c r="A24"/>
      <c r="B24"/>
      <c r="C24" s="4"/>
      <c r="D24"/>
      <c r="E24"/>
      <c r="F24"/>
      <c r="G24"/>
      <c r="H24"/>
      <c r="I24"/>
      <c r="J24"/>
    </row>
    <row r="25" spans="1:10" s="243" customFormat="1">
      <c r="A25"/>
      <c r="B25"/>
      <c r="C25" s="4"/>
      <c r="D25"/>
      <c r="E25"/>
      <c r="F25"/>
      <c r="G25"/>
      <c r="H25"/>
      <c r="I25"/>
      <c r="J25"/>
    </row>
    <row r="26" spans="1:10" s="243" customFormat="1">
      <c r="A26"/>
      <c r="B26"/>
      <c r="C26" s="4"/>
      <c r="D26"/>
      <c r="E26"/>
      <c r="F26"/>
      <c r="G26"/>
      <c r="H26"/>
      <c r="I26"/>
      <c r="J26"/>
    </row>
    <row r="27" spans="1:10" s="243" customFormat="1">
      <c r="A27"/>
      <c r="B27"/>
      <c r="C27" s="4"/>
      <c r="D27"/>
      <c r="E27"/>
      <c r="F27"/>
      <c r="G27"/>
      <c r="H27"/>
      <c r="I27"/>
      <c r="J27"/>
    </row>
    <row r="28" spans="1:10" s="243" customFormat="1">
      <c r="A28"/>
      <c r="B28"/>
      <c r="C28" s="4"/>
      <c r="D28"/>
      <c r="E28"/>
      <c r="F28"/>
      <c r="G28"/>
      <c r="H28"/>
      <c r="I28"/>
      <c r="J28"/>
    </row>
    <row r="29" spans="1:10" s="243" customFormat="1">
      <c r="A29"/>
      <c r="B29"/>
      <c r="C29" s="4"/>
      <c r="D29"/>
      <c r="E29"/>
      <c r="F29"/>
      <c r="G29"/>
      <c r="H29"/>
      <c r="I29"/>
      <c r="J29"/>
    </row>
    <row r="30" spans="1:10" s="243" customFormat="1">
      <c r="A30"/>
      <c r="B30"/>
      <c r="C30" s="4"/>
      <c r="D30"/>
      <c r="E30"/>
      <c r="F30"/>
      <c r="G30"/>
      <c r="H30"/>
      <c r="I30"/>
      <c r="J30"/>
    </row>
    <row r="31" spans="1:10" s="243" customFormat="1">
      <c r="A31"/>
      <c r="B31"/>
      <c r="C31" s="4"/>
      <c r="D31"/>
      <c r="E31"/>
      <c r="F31"/>
      <c r="G31"/>
      <c r="H31"/>
      <c r="I31"/>
      <c r="J31"/>
    </row>
    <row r="32" spans="1:10" s="243" customFormat="1">
      <c r="A32"/>
      <c r="B32"/>
      <c r="C32" s="4"/>
      <c r="D32"/>
      <c r="E32"/>
      <c r="F32"/>
      <c r="G32"/>
      <c r="H32"/>
      <c r="I32"/>
      <c r="J32"/>
    </row>
    <row r="33" spans="1:10" s="243" customFormat="1">
      <c r="A33"/>
      <c r="B33"/>
      <c r="C33" s="4"/>
      <c r="D33"/>
      <c r="E33"/>
      <c r="F33"/>
      <c r="G33"/>
      <c r="H33"/>
      <c r="I33"/>
      <c r="J33"/>
    </row>
    <row r="34" spans="1:10" s="243" customFormat="1">
      <c r="A34"/>
      <c r="B34"/>
      <c r="C34" s="4"/>
      <c r="D34"/>
      <c r="E34"/>
      <c r="F34"/>
      <c r="G34"/>
      <c r="H34"/>
      <c r="I34"/>
      <c r="J34"/>
    </row>
    <row r="35" spans="1:10" s="243" customFormat="1">
      <c r="A35"/>
      <c r="B35"/>
      <c r="C35" s="4"/>
      <c r="D35"/>
      <c r="E35"/>
      <c r="F35"/>
      <c r="G35"/>
      <c r="H35"/>
      <c r="I35"/>
      <c r="J35"/>
    </row>
    <row r="36" spans="1:10" s="243" customFormat="1">
      <c r="A36"/>
      <c r="B36"/>
      <c r="C36" s="4"/>
      <c r="D36"/>
      <c r="E36"/>
      <c r="F36"/>
      <c r="G36"/>
      <c r="H36"/>
      <c r="I36"/>
      <c r="J36"/>
    </row>
    <row r="37" spans="1:10" s="243" customFormat="1">
      <c r="A37"/>
      <c r="B37"/>
      <c r="C37" s="4"/>
      <c r="D37"/>
      <c r="E37"/>
      <c r="F37"/>
      <c r="G37"/>
      <c r="H37"/>
      <c r="I37"/>
      <c r="J37"/>
    </row>
    <row r="38" spans="1:10" s="243" customFormat="1">
      <c r="A38"/>
      <c r="B38"/>
      <c r="C38" s="4"/>
      <c r="D38"/>
      <c r="E38"/>
      <c r="F38"/>
      <c r="G38"/>
      <c r="H38"/>
      <c r="I38"/>
      <c r="J38"/>
    </row>
    <row r="39" spans="1:10" s="243" customFormat="1">
      <c r="A39"/>
      <c r="B39"/>
      <c r="C39" s="4"/>
      <c r="D39"/>
      <c r="E39"/>
      <c r="F39"/>
      <c r="G39"/>
      <c r="H39"/>
      <c r="I39"/>
      <c r="J39"/>
    </row>
    <row r="40" spans="1:10" s="243" customFormat="1">
      <c r="A40"/>
      <c r="B40"/>
      <c r="C40" s="4"/>
      <c r="D40"/>
      <c r="E40"/>
      <c r="F40"/>
      <c r="G40"/>
      <c r="H40"/>
      <c r="I40"/>
      <c r="J40"/>
    </row>
    <row r="41" spans="1:10" s="243" customFormat="1">
      <c r="A41"/>
      <c r="B41"/>
      <c r="C41" s="4"/>
      <c r="D41"/>
      <c r="E41"/>
      <c r="F41"/>
      <c r="G41"/>
      <c r="H41"/>
      <c r="I41"/>
      <c r="J41"/>
    </row>
    <row r="42" spans="1:10" s="243" customFormat="1">
      <c r="A42"/>
      <c r="B42"/>
      <c r="C42" s="4"/>
      <c r="D42"/>
      <c r="E42"/>
      <c r="F42"/>
      <c r="G42"/>
      <c r="H42"/>
      <c r="I42"/>
      <c r="J42"/>
    </row>
    <row r="43" spans="1:10" s="243" customFormat="1">
      <c r="A43"/>
      <c r="B43"/>
      <c r="C43" s="4"/>
      <c r="D43"/>
      <c r="E43"/>
      <c r="F43"/>
      <c r="G43"/>
      <c r="H43"/>
      <c r="I43"/>
      <c r="J43"/>
    </row>
    <row r="44" spans="1:10" s="243" customFormat="1">
      <c r="A44"/>
      <c r="B44"/>
      <c r="C44" s="4"/>
      <c r="D44"/>
      <c r="E44"/>
      <c r="F44"/>
      <c r="G44"/>
      <c r="H44"/>
      <c r="I44"/>
      <c r="J44"/>
    </row>
    <row r="45" spans="1:10" s="243" customFormat="1">
      <c r="A45"/>
      <c r="B45"/>
      <c r="C45" s="4"/>
      <c r="D45"/>
      <c r="E45"/>
      <c r="F45"/>
      <c r="G45"/>
      <c r="H45"/>
      <c r="I45"/>
      <c r="J45"/>
    </row>
    <row r="46" spans="1:10" s="243" customFormat="1">
      <c r="A46"/>
      <c r="B46"/>
      <c r="C46" s="4"/>
      <c r="D46"/>
      <c r="E46"/>
      <c r="F46"/>
      <c r="G46"/>
      <c r="H46"/>
      <c r="I46"/>
      <c r="J46"/>
    </row>
    <row r="47" spans="1:10" s="243" customFormat="1">
      <c r="A47"/>
      <c r="B47"/>
      <c r="C47" s="4"/>
      <c r="D47"/>
      <c r="E47"/>
      <c r="F47"/>
      <c r="G47"/>
      <c r="H47"/>
      <c r="I47"/>
      <c r="J47"/>
    </row>
    <row r="48" spans="1:10" s="243" customFormat="1">
      <c r="A48"/>
      <c r="B48"/>
      <c r="C48" s="4"/>
      <c r="D48"/>
      <c r="E48"/>
      <c r="F48"/>
      <c r="G48"/>
      <c r="H48"/>
      <c r="I48"/>
      <c r="J48"/>
    </row>
    <row r="49" spans="1:10" s="243" customFormat="1">
      <c r="A49"/>
      <c r="B49"/>
      <c r="C49" s="4"/>
      <c r="D49"/>
      <c r="E49"/>
      <c r="F49"/>
      <c r="G49"/>
      <c r="H49"/>
      <c r="I49"/>
      <c r="J49"/>
    </row>
    <row r="50" spans="1:10" s="243" customFormat="1">
      <c r="A50"/>
      <c r="B50"/>
      <c r="C50" s="4"/>
      <c r="D50"/>
      <c r="E50"/>
      <c r="F50"/>
      <c r="G50"/>
      <c r="H50"/>
      <c r="I50"/>
      <c r="J50"/>
    </row>
    <row r="51" spans="1:10" s="243" customFormat="1">
      <c r="A51"/>
      <c r="B51"/>
      <c r="C51" s="4"/>
      <c r="D51"/>
      <c r="E51"/>
      <c r="F51"/>
      <c r="G51"/>
      <c r="H51"/>
      <c r="I51"/>
      <c r="J51"/>
    </row>
    <row r="52" spans="1:10" s="243" customFormat="1">
      <c r="A52"/>
      <c r="B52"/>
      <c r="C52" s="4"/>
      <c r="D52"/>
      <c r="E52"/>
      <c r="F52"/>
      <c r="G52"/>
      <c r="H52"/>
      <c r="I52"/>
      <c r="J52"/>
    </row>
    <row r="53" spans="1:10" s="243" customFormat="1">
      <c r="A53"/>
      <c r="B53"/>
      <c r="C53" s="4"/>
      <c r="D53"/>
      <c r="E53"/>
      <c r="F53"/>
      <c r="G53"/>
      <c r="H53"/>
      <c r="I53"/>
      <c r="J53"/>
    </row>
    <row r="54" spans="1:10" s="243" customFormat="1">
      <c r="A54"/>
      <c r="B54"/>
      <c r="C54" s="4"/>
      <c r="D54"/>
      <c r="E54"/>
      <c r="F54"/>
      <c r="G54"/>
      <c r="H54"/>
      <c r="I54"/>
      <c r="J54"/>
    </row>
    <row r="55" spans="1:10" s="243" customFormat="1">
      <c r="A55"/>
      <c r="B55"/>
      <c r="C55" s="4"/>
      <c r="D55"/>
      <c r="E55"/>
      <c r="F55"/>
      <c r="G55"/>
      <c r="H55"/>
      <c r="I55"/>
      <c r="J55"/>
    </row>
    <row r="56" spans="1:10" s="243" customFormat="1">
      <c r="A56"/>
      <c r="B56"/>
      <c r="C56" s="4"/>
      <c r="D56"/>
      <c r="E56"/>
      <c r="F56"/>
      <c r="G56"/>
      <c r="H56"/>
      <c r="I56"/>
      <c r="J56"/>
    </row>
    <row r="57" spans="1:10" s="243" customFormat="1">
      <c r="A57"/>
      <c r="B57"/>
      <c r="C57" s="4"/>
      <c r="D57"/>
      <c r="E57"/>
      <c r="F57"/>
      <c r="G57"/>
      <c r="H57"/>
      <c r="I57"/>
      <c r="J57"/>
    </row>
    <row r="58" spans="1:10" s="243" customFormat="1">
      <c r="A58"/>
      <c r="B58"/>
      <c r="C58" s="4"/>
      <c r="D58"/>
      <c r="E58"/>
      <c r="F58"/>
      <c r="G58"/>
      <c r="H58"/>
      <c r="I58"/>
      <c r="J58"/>
    </row>
    <row r="59" spans="1:10" s="243" customFormat="1">
      <c r="A59"/>
      <c r="B59"/>
      <c r="C59" s="4"/>
      <c r="D59"/>
      <c r="E59"/>
      <c r="F59"/>
      <c r="G59"/>
      <c r="H59"/>
      <c r="I59"/>
      <c r="J59"/>
    </row>
    <row r="60" spans="1:10" s="243" customFormat="1">
      <c r="A60"/>
      <c r="B60"/>
      <c r="C60" s="4"/>
      <c r="D60"/>
      <c r="E60"/>
      <c r="F60"/>
      <c r="G60"/>
      <c r="H60"/>
      <c r="I60"/>
      <c r="J60"/>
    </row>
    <row r="61" spans="1:10" s="243" customFormat="1">
      <c r="A61"/>
      <c r="B61"/>
      <c r="C61" s="4"/>
      <c r="D61"/>
      <c r="E61"/>
      <c r="F61"/>
      <c r="G61"/>
      <c r="H61"/>
      <c r="I61"/>
      <c r="J61"/>
    </row>
    <row r="62" spans="1:10" s="243" customFormat="1">
      <c r="A62"/>
      <c r="B62"/>
      <c r="C62" s="4"/>
      <c r="D62"/>
      <c r="E62"/>
      <c r="F62"/>
      <c r="G62"/>
      <c r="H62"/>
      <c r="I62"/>
      <c r="J62"/>
    </row>
    <row r="63" spans="1:10" s="243" customFormat="1">
      <c r="A63"/>
      <c r="B63"/>
      <c r="C63" s="4"/>
      <c r="D63"/>
      <c r="E63"/>
      <c r="F63"/>
      <c r="G63"/>
      <c r="H63"/>
      <c r="I63"/>
      <c r="J63"/>
    </row>
    <row r="64" spans="1:10" s="243" customFormat="1">
      <c r="A64"/>
      <c r="B64"/>
      <c r="C64" s="4"/>
      <c r="D64"/>
      <c r="E64"/>
      <c r="F64"/>
      <c r="G64"/>
      <c r="H64"/>
      <c r="I64"/>
      <c r="J64"/>
    </row>
    <row r="65" spans="1:10" s="243" customFormat="1">
      <c r="A65"/>
      <c r="B65"/>
      <c r="C65" s="4"/>
      <c r="D65"/>
      <c r="E65"/>
      <c r="F65"/>
      <c r="G65"/>
      <c r="H65"/>
      <c r="I65"/>
      <c r="J65"/>
    </row>
    <row r="66" spans="1:10" s="243" customFormat="1">
      <c r="A66"/>
      <c r="B66"/>
      <c r="C66" s="4"/>
      <c r="D66"/>
      <c r="E66"/>
      <c r="F66"/>
      <c r="G66"/>
      <c r="H66"/>
      <c r="I66"/>
      <c r="J66"/>
    </row>
    <row r="67" spans="1:10" s="243" customFormat="1">
      <c r="A67"/>
      <c r="B67"/>
      <c r="C67" s="4"/>
      <c r="D67"/>
      <c r="E67"/>
      <c r="F67"/>
      <c r="G67"/>
      <c r="H67"/>
      <c r="I67"/>
      <c r="J67"/>
    </row>
    <row r="68" spans="1:10" s="243" customFormat="1">
      <c r="A68"/>
      <c r="B68"/>
      <c r="C68" s="4"/>
      <c r="D68"/>
      <c r="E68"/>
      <c r="F68"/>
      <c r="G68"/>
      <c r="H68"/>
      <c r="I68"/>
      <c r="J68"/>
    </row>
    <row r="69" spans="1:10" s="243" customFormat="1">
      <c r="A69"/>
      <c r="B69"/>
      <c r="C69" s="4"/>
      <c r="D69"/>
      <c r="E69"/>
      <c r="F69"/>
      <c r="G69"/>
      <c r="H69"/>
      <c r="I69"/>
      <c r="J69"/>
    </row>
    <row r="70" spans="1:10" s="243" customFormat="1">
      <c r="A70"/>
      <c r="B70"/>
      <c r="C70" s="4"/>
      <c r="D70"/>
      <c r="E70"/>
      <c r="F70"/>
      <c r="G70"/>
      <c r="H70"/>
      <c r="I70"/>
      <c r="J70"/>
    </row>
    <row r="71" spans="1:10" s="243" customFormat="1">
      <c r="A71"/>
      <c r="B71"/>
      <c r="C71" s="4"/>
      <c r="D71"/>
      <c r="E71"/>
      <c r="F71"/>
      <c r="G71"/>
      <c r="H71"/>
      <c r="I71"/>
      <c r="J71"/>
    </row>
    <row r="72" spans="1:10" s="243" customFormat="1">
      <c r="A72"/>
      <c r="B72"/>
      <c r="C72" s="4"/>
      <c r="D72"/>
      <c r="E72"/>
      <c r="F72"/>
      <c r="G72"/>
      <c r="H72"/>
      <c r="I72"/>
      <c r="J72"/>
    </row>
    <row r="73" spans="1:10" s="243" customFormat="1">
      <c r="A73"/>
      <c r="B73"/>
      <c r="C73" s="4"/>
      <c r="D73"/>
      <c r="E73"/>
      <c r="F73"/>
      <c r="G73"/>
      <c r="H73"/>
      <c r="I73"/>
      <c r="J73"/>
    </row>
    <row r="74" spans="1:10" s="243" customFormat="1">
      <c r="A74"/>
      <c r="B74"/>
      <c r="C74" s="4"/>
      <c r="D74"/>
      <c r="E74"/>
      <c r="F74"/>
      <c r="G74"/>
      <c r="H74"/>
      <c r="I74"/>
      <c r="J74"/>
    </row>
    <row r="75" spans="1:10" s="243" customFormat="1">
      <c r="A75"/>
      <c r="B75"/>
      <c r="C75" s="4"/>
      <c r="D75"/>
      <c r="E75"/>
      <c r="F75"/>
      <c r="G75"/>
      <c r="H75"/>
      <c r="I75"/>
      <c r="J75"/>
    </row>
    <row r="76" spans="1:10" s="243" customFormat="1">
      <c r="A76"/>
      <c r="B76"/>
      <c r="C76" s="4"/>
      <c r="D76"/>
      <c r="E76"/>
      <c r="F76"/>
      <c r="G76"/>
      <c r="H76"/>
      <c r="I76"/>
      <c r="J76"/>
    </row>
    <row r="77" spans="1:10" s="243" customFormat="1">
      <c r="A77"/>
      <c r="B77"/>
      <c r="C77" s="4"/>
      <c r="D77"/>
      <c r="E77"/>
      <c r="F77"/>
      <c r="G77"/>
      <c r="H77"/>
      <c r="I77"/>
      <c r="J77"/>
    </row>
    <row r="78" spans="1:10" s="243" customFormat="1">
      <c r="A78"/>
      <c r="B78"/>
      <c r="C78" s="4"/>
      <c r="D78"/>
      <c r="E78"/>
      <c r="F78"/>
      <c r="G78"/>
      <c r="H78"/>
      <c r="I78"/>
      <c r="J78"/>
    </row>
    <row r="79" spans="1:10" s="243" customFormat="1">
      <c r="A79"/>
      <c r="B79"/>
      <c r="C79" s="4"/>
      <c r="D79"/>
      <c r="E79"/>
      <c r="F79"/>
      <c r="G79"/>
      <c r="H79"/>
      <c r="I79"/>
      <c r="J79"/>
    </row>
    <row r="80" spans="1:10" s="243" customFormat="1">
      <c r="A80"/>
      <c r="B80"/>
      <c r="C80" s="4"/>
      <c r="D80"/>
      <c r="E80"/>
      <c r="F80"/>
      <c r="G80"/>
      <c r="H80"/>
      <c r="I80"/>
      <c r="J80"/>
    </row>
    <row r="81" spans="1:10" s="243" customFormat="1">
      <c r="A81"/>
      <c r="B81"/>
      <c r="C81" s="4"/>
      <c r="D81"/>
      <c r="E81"/>
      <c r="F81"/>
      <c r="G81"/>
      <c r="H81"/>
      <c r="I81"/>
      <c r="J81"/>
    </row>
    <row r="82" spans="1:10" s="243" customFormat="1">
      <c r="A82"/>
      <c r="B82"/>
      <c r="C82" s="4"/>
      <c r="D82"/>
      <c r="E82"/>
      <c r="F82"/>
      <c r="G82"/>
      <c r="H82"/>
      <c r="I82"/>
      <c r="J82"/>
    </row>
    <row r="83" spans="1:10" s="243" customFormat="1">
      <c r="A83"/>
      <c r="B83"/>
      <c r="C83" s="4"/>
      <c r="D83"/>
      <c r="E83"/>
      <c r="F83"/>
      <c r="G83"/>
      <c r="H83"/>
      <c r="I83"/>
      <c r="J83"/>
    </row>
    <row r="84" spans="1:10" s="243" customFormat="1">
      <c r="A84"/>
      <c r="B84"/>
      <c r="C84" s="4"/>
      <c r="D84"/>
      <c r="E84"/>
      <c r="F84"/>
      <c r="G84"/>
      <c r="H84"/>
      <c r="I84"/>
      <c r="J84"/>
    </row>
    <row r="85" spans="1:10" s="243" customFormat="1">
      <c r="A85"/>
      <c r="B85"/>
      <c r="C85" s="4"/>
      <c r="D85"/>
      <c r="E85"/>
      <c r="F85"/>
      <c r="G85"/>
      <c r="H85"/>
      <c r="I85"/>
      <c r="J85"/>
    </row>
    <row r="86" spans="1:10" s="243" customFormat="1">
      <c r="A86"/>
      <c r="B86"/>
      <c r="C86" s="4"/>
      <c r="D86"/>
      <c r="E86"/>
      <c r="F86"/>
      <c r="G86"/>
      <c r="H86"/>
      <c r="I86"/>
      <c r="J86"/>
    </row>
    <row r="87" spans="1:10" s="243" customFormat="1">
      <c r="A87"/>
      <c r="B87"/>
      <c r="C87" s="4"/>
      <c r="D87"/>
      <c r="E87"/>
      <c r="F87"/>
      <c r="G87"/>
      <c r="H87"/>
      <c r="I87"/>
      <c r="J87"/>
    </row>
    <row r="88" spans="1:10" s="243" customFormat="1">
      <c r="A88"/>
      <c r="B88"/>
      <c r="C88" s="4"/>
      <c r="D88"/>
      <c r="E88"/>
      <c r="F88"/>
      <c r="G88"/>
      <c r="H88"/>
      <c r="I88"/>
      <c r="J88"/>
    </row>
    <row r="89" spans="1:10" s="243" customFormat="1">
      <c r="A89"/>
      <c r="B89"/>
      <c r="C89" s="4"/>
      <c r="D89"/>
      <c r="E89"/>
      <c r="F89"/>
      <c r="G89"/>
      <c r="H89"/>
      <c r="I89"/>
      <c r="J89"/>
    </row>
    <row r="90" spans="1:10" s="243" customFormat="1">
      <c r="A90"/>
      <c r="B90"/>
      <c r="C90" s="4"/>
      <c r="D90"/>
      <c r="E90"/>
      <c r="F90"/>
      <c r="G90"/>
      <c r="H90"/>
      <c r="I90"/>
      <c r="J90"/>
    </row>
    <row r="91" spans="1:10" s="243" customFormat="1">
      <c r="A91"/>
      <c r="B91"/>
      <c r="C91" s="4"/>
      <c r="D91"/>
      <c r="E91"/>
      <c r="F91"/>
      <c r="G91"/>
      <c r="H91"/>
      <c r="I91"/>
      <c r="J91"/>
    </row>
    <row r="92" spans="1:10" s="243" customFormat="1">
      <c r="A92"/>
      <c r="B92"/>
      <c r="C92" s="4"/>
      <c r="D92"/>
      <c r="E92"/>
      <c r="F92"/>
      <c r="G92"/>
      <c r="H92"/>
      <c r="I92"/>
      <c r="J92"/>
    </row>
    <row r="93" spans="1:10" s="243" customFormat="1">
      <c r="A93"/>
      <c r="B93"/>
      <c r="C93" s="4"/>
      <c r="D93"/>
      <c r="E93"/>
      <c r="F93"/>
      <c r="G93"/>
      <c r="H93"/>
      <c r="I93"/>
      <c r="J93"/>
    </row>
    <row r="94" spans="1:10" s="243" customFormat="1">
      <c r="A94"/>
      <c r="B94"/>
      <c r="C94" s="4"/>
      <c r="D94"/>
      <c r="E94"/>
      <c r="F94"/>
      <c r="G94"/>
      <c r="H94"/>
      <c r="I94"/>
      <c r="J94"/>
    </row>
    <row r="95" spans="1:10" s="243" customFormat="1">
      <c r="A95"/>
      <c r="B95"/>
      <c r="C95" s="4"/>
      <c r="D95"/>
      <c r="E95"/>
      <c r="F95"/>
      <c r="G95"/>
      <c r="H95"/>
      <c r="I95"/>
      <c r="J95"/>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topLeftCell="C4" zoomScale="70" zoomScaleNormal="70" workbookViewId="0">
      <selection activeCell="R28" sqref="R28"/>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4"/>
      <c r="C3" s="225"/>
      <c r="D3" s="225"/>
      <c r="E3" s="225"/>
      <c r="F3" s="225"/>
      <c r="G3" s="225"/>
      <c r="H3" s="225"/>
      <c r="I3" s="226"/>
    </row>
    <row r="4" spans="2:19">
      <c r="B4" s="486" t="s">
        <v>437</v>
      </c>
      <c r="C4" s="487"/>
      <c r="D4" s="487"/>
      <c r="E4" s="488" t="s">
        <v>438</v>
      </c>
      <c r="F4" s="488"/>
      <c r="G4" s="488"/>
      <c r="H4" s="488"/>
      <c r="I4" s="489"/>
      <c r="Q4" s="482" t="s">
        <v>439</v>
      </c>
      <c r="R4" s="482"/>
    </row>
    <row r="5" spans="2:19">
      <c r="B5" s="486"/>
      <c r="C5" s="487"/>
      <c r="D5" s="487"/>
      <c r="E5" s="488"/>
      <c r="F5" s="488"/>
      <c r="G5" s="488"/>
      <c r="H5" s="488"/>
      <c r="I5" s="489"/>
      <c r="Q5" s="482"/>
      <c r="R5" s="482"/>
    </row>
    <row r="6" spans="2:19">
      <c r="B6" s="486"/>
      <c r="C6" s="487"/>
      <c r="D6" s="487"/>
      <c r="E6" s="488"/>
      <c r="F6" s="488"/>
      <c r="G6" s="488"/>
      <c r="H6" s="488"/>
      <c r="I6" s="489"/>
      <c r="Q6" s="482"/>
      <c r="R6" s="482"/>
    </row>
    <row r="7" spans="2:19" ht="15.75" thickBot="1">
      <c r="B7" s="227"/>
      <c r="I7" s="228"/>
    </row>
    <row r="8" spans="2:19" ht="62.25" customHeight="1" thickBot="1">
      <c r="B8" s="490" t="s">
        <v>387</v>
      </c>
      <c r="C8" s="491"/>
      <c r="D8" s="229" t="s">
        <v>440</v>
      </c>
      <c r="E8" s="230">
        <v>5</v>
      </c>
      <c r="F8" s="230">
        <v>10</v>
      </c>
      <c r="G8" s="230">
        <v>15</v>
      </c>
      <c r="H8" s="230">
        <v>20</v>
      </c>
      <c r="I8" s="231">
        <v>25</v>
      </c>
      <c r="K8" s="499" t="s">
        <v>441</v>
      </c>
      <c r="L8" s="500"/>
      <c r="M8" s="500"/>
      <c r="N8" s="500"/>
      <c r="O8" s="500"/>
      <c r="P8" s="501"/>
      <c r="Q8" s="502" t="s">
        <v>442</v>
      </c>
      <c r="R8" s="496"/>
      <c r="S8" s="9" t="s">
        <v>443</v>
      </c>
    </row>
    <row r="9" spans="2:19" ht="62.25" customHeight="1" thickBot="1">
      <c r="B9" s="490"/>
      <c r="C9" s="491"/>
      <c r="D9" s="229" t="s">
        <v>444</v>
      </c>
      <c r="E9" s="232">
        <v>4</v>
      </c>
      <c r="F9" s="232">
        <v>8</v>
      </c>
      <c r="G9" s="230">
        <v>12</v>
      </c>
      <c r="H9" s="230">
        <v>16</v>
      </c>
      <c r="I9" s="231">
        <v>20</v>
      </c>
      <c r="K9" s="503" t="s">
        <v>445</v>
      </c>
      <c r="L9" s="504"/>
      <c r="M9" s="504"/>
      <c r="N9" s="504"/>
      <c r="O9" s="504"/>
      <c r="P9" s="505"/>
      <c r="Q9" s="495" t="s">
        <v>446</v>
      </c>
      <c r="R9" s="496"/>
      <c r="S9" s="9" t="s">
        <v>382</v>
      </c>
    </row>
    <row r="10" spans="2:19" ht="62.25" customHeight="1" thickBot="1">
      <c r="B10" s="490"/>
      <c r="C10" s="491"/>
      <c r="D10" s="229" t="s">
        <v>447</v>
      </c>
      <c r="E10" s="232">
        <v>3</v>
      </c>
      <c r="F10" s="232">
        <v>6</v>
      </c>
      <c r="G10" s="232">
        <v>9</v>
      </c>
      <c r="H10" s="230">
        <v>12</v>
      </c>
      <c r="I10" s="231">
        <v>15</v>
      </c>
      <c r="K10" s="483" t="s">
        <v>409</v>
      </c>
      <c r="L10" s="484"/>
      <c r="M10" s="484"/>
      <c r="N10" s="484"/>
      <c r="O10" s="484"/>
      <c r="P10" s="485"/>
      <c r="Q10" s="495" t="s">
        <v>448</v>
      </c>
      <c r="R10" s="496"/>
      <c r="S10" s="9" t="s">
        <v>449</v>
      </c>
    </row>
    <row r="11" spans="2:19" ht="62.25" customHeight="1">
      <c r="B11" s="490"/>
      <c r="C11" s="491"/>
      <c r="D11" s="229" t="s">
        <v>450</v>
      </c>
      <c r="E11" s="233">
        <v>2</v>
      </c>
      <c r="F11" s="232">
        <v>4</v>
      </c>
      <c r="G11" s="232">
        <v>6</v>
      </c>
      <c r="H11" s="230">
        <v>8</v>
      </c>
      <c r="I11" s="231">
        <v>10</v>
      </c>
      <c r="K11" s="492" t="s">
        <v>451</v>
      </c>
      <c r="L11" s="493"/>
      <c r="M11" s="493"/>
      <c r="N11" s="493"/>
      <c r="O11" s="493"/>
      <c r="P11" s="494"/>
      <c r="Q11" s="495" t="s">
        <v>381</v>
      </c>
      <c r="R11" s="496"/>
      <c r="S11" s="9" t="s">
        <v>381</v>
      </c>
    </row>
    <row r="12" spans="2:19" ht="62.25" customHeight="1">
      <c r="B12" s="490"/>
      <c r="C12" s="491"/>
      <c r="D12" s="229" t="s">
        <v>452</v>
      </c>
      <c r="E12" s="233">
        <v>1</v>
      </c>
      <c r="F12" s="233">
        <v>2</v>
      </c>
      <c r="G12" s="232">
        <v>3</v>
      </c>
      <c r="H12" s="230">
        <v>4</v>
      </c>
      <c r="I12" s="231">
        <v>5</v>
      </c>
    </row>
    <row r="13" spans="2:19" ht="62.25" customHeight="1" thickBot="1">
      <c r="B13" s="234"/>
      <c r="C13" s="497" t="s">
        <v>453</v>
      </c>
      <c r="D13" s="498"/>
      <c r="E13" s="235" t="s">
        <v>454</v>
      </c>
      <c r="F13" s="235" t="s">
        <v>455</v>
      </c>
      <c r="G13" s="235" t="s">
        <v>456</v>
      </c>
      <c r="H13" s="235" t="s">
        <v>457</v>
      </c>
      <c r="I13" s="236" t="s">
        <v>458</v>
      </c>
    </row>
    <row r="17" spans="4:6">
      <c r="D17" s="9"/>
      <c r="E17" s="9"/>
      <c r="F17" s="9"/>
    </row>
    <row r="18" spans="4:6" ht="15.75">
      <c r="D18" s="14" t="s">
        <v>459</v>
      </c>
      <c r="E18" s="31" t="s">
        <v>451</v>
      </c>
      <c r="F18" s="31">
        <v>1</v>
      </c>
    </row>
    <row r="19" spans="4:6" ht="15.75">
      <c r="D19" t="s">
        <v>459</v>
      </c>
      <c r="E19" s="233" t="s">
        <v>451</v>
      </c>
      <c r="F19" s="233">
        <v>1</v>
      </c>
    </row>
    <row r="20" spans="4:6">
      <c r="D20" t="s">
        <v>460</v>
      </c>
      <c r="E20" t="s">
        <v>451</v>
      </c>
      <c r="F20">
        <v>2</v>
      </c>
    </row>
    <row r="21" spans="4:6">
      <c r="D21" t="s">
        <v>461</v>
      </c>
      <c r="E21" t="s">
        <v>409</v>
      </c>
      <c r="F21">
        <v>2</v>
      </c>
    </row>
    <row r="22" spans="4:6">
      <c r="D22" t="s">
        <v>462</v>
      </c>
      <c r="E22" t="s">
        <v>463</v>
      </c>
      <c r="F22">
        <v>3</v>
      </c>
    </row>
    <row r="23" spans="4:6">
      <c r="D23" t="s">
        <v>464</v>
      </c>
      <c r="E23" t="s">
        <v>441</v>
      </c>
      <c r="F23">
        <v>4</v>
      </c>
    </row>
    <row r="24" spans="4:6">
      <c r="D24" t="s">
        <v>465</v>
      </c>
      <c r="E24" t="s">
        <v>451</v>
      </c>
      <c r="F24">
        <v>1</v>
      </c>
    </row>
    <row r="25" spans="4:6">
      <c r="D25" t="s">
        <v>466</v>
      </c>
      <c r="E25" t="s">
        <v>409</v>
      </c>
      <c r="F25">
        <v>2</v>
      </c>
    </row>
    <row r="26" spans="4:6">
      <c r="D26" t="s">
        <v>467</v>
      </c>
      <c r="E26" t="s">
        <v>409</v>
      </c>
      <c r="F26">
        <v>2</v>
      </c>
    </row>
    <row r="27" spans="4:6">
      <c r="D27" t="s">
        <v>468</v>
      </c>
      <c r="E27" t="s">
        <v>445</v>
      </c>
      <c r="F27">
        <v>3</v>
      </c>
    </row>
    <row r="28" spans="4:6">
      <c r="D28" t="s">
        <v>469</v>
      </c>
      <c r="E28" t="s">
        <v>441</v>
      </c>
      <c r="F28">
        <v>4</v>
      </c>
    </row>
    <row r="29" spans="4:6">
      <c r="D29" t="s">
        <v>470</v>
      </c>
      <c r="E29" t="s">
        <v>409</v>
      </c>
      <c r="F29">
        <v>2</v>
      </c>
    </row>
    <row r="30" spans="4:6">
      <c r="D30" t="s">
        <v>471</v>
      </c>
      <c r="E30" t="s">
        <v>409</v>
      </c>
      <c r="F30">
        <v>2</v>
      </c>
    </row>
    <row r="31" spans="4:6">
      <c r="D31" t="s">
        <v>472</v>
      </c>
      <c r="E31" t="s">
        <v>409</v>
      </c>
      <c r="F31">
        <v>2</v>
      </c>
    </row>
    <row r="32" spans="4:6">
      <c r="D32" t="s">
        <v>473</v>
      </c>
      <c r="E32" t="s">
        <v>445</v>
      </c>
      <c r="F32">
        <v>3</v>
      </c>
    </row>
    <row r="33" spans="4:6">
      <c r="D33" t="s">
        <v>474</v>
      </c>
      <c r="E33" t="s">
        <v>441</v>
      </c>
      <c r="F33">
        <v>4</v>
      </c>
    </row>
    <row r="34" spans="4:6">
      <c r="D34" t="s">
        <v>475</v>
      </c>
      <c r="E34" t="s">
        <v>409</v>
      </c>
      <c r="F34">
        <v>2</v>
      </c>
    </row>
    <row r="35" spans="4:6">
      <c r="D35" t="s">
        <v>476</v>
      </c>
      <c r="E35" t="s">
        <v>409</v>
      </c>
      <c r="F35">
        <v>2</v>
      </c>
    </row>
    <row r="36" spans="4:6">
      <c r="D36" t="s">
        <v>477</v>
      </c>
      <c r="E36" t="s">
        <v>445</v>
      </c>
      <c r="F36">
        <v>3</v>
      </c>
    </row>
    <row r="37" spans="4:6">
      <c r="D37" t="s">
        <v>478</v>
      </c>
      <c r="E37" t="s">
        <v>445</v>
      </c>
      <c r="F37">
        <v>3</v>
      </c>
    </row>
    <row r="38" spans="4:6">
      <c r="D38" t="s">
        <v>479</v>
      </c>
      <c r="E38" t="s">
        <v>441</v>
      </c>
      <c r="F38">
        <v>4</v>
      </c>
    </row>
    <row r="39" spans="4:6">
      <c r="D39" t="s">
        <v>480</v>
      </c>
      <c r="E39" t="s">
        <v>445</v>
      </c>
      <c r="F39">
        <v>3</v>
      </c>
    </row>
    <row r="40" spans="4:6">
      <c r="D40" t="s">
        <v>481</v>
      </c>
      <c r="E40" t="s">
        <v>445</v>
      </c>
      <c r="F40">
        <v>3</v>
      </c>
    </row>
    <row r="41" spans="4:6">
      <c r="D41" t="s">
        <v>482</v>
      </c>
      <c r="E41" t="s">
        <v>445</v>
      </c>
      <c r="F41">
        <v>3</v>
      </c>
    </row>
    <row r="42" spans="4:6">
      <c r="D42" t="s">
        <v>483</v>
      </c>
      <c r="E42" t="s">
        <v>445</v>
      </c>
      <c r="F42">
        <v>3</v>
      </c>
    </row>
    <row r="43" spans="4:6">
      <c r="D43" t="s">
        <v>484</v>
      </c>
      <c r="E43" t="s">
        <v>441</v>
      </c>
      <c r="F43">
        <v>4</v>
      </c>
    </row>
  </sheetData>
  <mergeCells count="13">
    <mergeCell ref="C13:D13"/>
    <mergeCell ref="Q10:R10"/>
    <mergeCell ref="K8:P8"/>
    <mergeCell ref="Q8:R8"/>
    <mergeCell ref="K9:P9"/>
    <mergeCell ref="Q9:R9"/>
    <mergeCell ref="Q4:R6"/>
    <mergeCell ref="K10:P10"/>
    <mergeCell ref="B4:D6"/>
    <mergeCell ref="E4:I6"/>
    <mergeCell ref="B8:C12"/>
    <mergeCell ref="K11:P11"/>
    <mergeCell ref="Q11:R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tabSelected="1" topLeftCell="A5" zoomScale="90" zoomScaleNormal="90" workbookViewId="0">
      <selection activeCell="I20" sqref="I20:J109"/>
    </sheetView>
  </sheetViews>
  <sheetFormatPr baseColWidth="10" defaultColWidth="11.42578125" defaultRowHeight="15"/>
  <cols>
    <col min="1" max="1" width="6.140625" style="92" customWidth="1"/>
    <col min="2" max="2" width="22.42578125" style="92" customWidth="1"/>
    <col min="3" max="3" width="42" style="34" customWidth="1"/>
    <col min="4" max="4" width="15.42578125" style="93" customWidth="1"/>
    <col min="5" max="5" width="10.85546875" style="94" customWidth="1"/>
    <col min="6" max="6" width="13.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22"/>
      <c r="B1" s="522"/>
      <c r="C1" s="522"/>
      <c r="D1" s="523"/>
      <c r="E1" s="523"/>
      <c r="F1" s="523"/>
      <c r="G1" s="523"/>
      <c r="H1" s="523"/>
      <c r="I1" s="523"/>
      <c r="J1" s="523"/>
      <c r="K1" s="521"/>
      <c r="L1" s="521"/>
      <c r="M1" s="521"/>
    </row>
    <row r="2" spans="1:13" s="88" customFormat="1" ht="39.75" customHeight="1">
      <c r="A2" s="522"/>
      <c r="B2" s="522"/>
      <c r="C2" s="522"/>
      <c r="D2" s="523"/>
      <c r="E2" s="523"/>
      <c r="F2" s="523"/>
      <c r="G2" s="523"/>
      <c r="H2" s="523"/>
      <c r="I2" s="523"/>
      <c r="J2" s="523"/>
      <c r="K2" s="521"/>
      <c r="L2" s="521"/>
      <c r="M2" s="521"/>
    </row>
    <row r="3" spans="1:13" s="88" customFormat="1" ht="3" customHeight="1">
      <c r="A3" s="522"/>
      <c r="B3" s="522"/>
      <c r="C3" s="522"/>
      <c r="D3" s="237"/>
      <c r="E3" s="237"/>
      <c r="F3" s="237"/>
      <c r="G3" s="237"/>
      <c r="H3" s="237"/>
      <c r="I3" s="237"/>
      <c r="J3" s="237"/>
      <c r="K3" s="521"/>
      <c r="L3" s="521"/>
      <c r="M3" s="521"/>
    </row>
    <row r="4" spans="1:13" s="88" customFormat="1" ht="21.75" customHeight="1">
      <c r="A4" s="411" t="s">
        <v>485</v>
      </c>
      <c r="B4" s="412"/>
      <c r="C4" s="441" t="str">
        <f>'6- Valoración Controles'!C4:K4</f>
        <v>GESTIÓN FINANCIERA Y PRESUPUESTAL</v>
      </c>
      <c r="D4" s="442"/>
      <c r="E4" s="442"/>
      <c r="F4" s="442"/>
      <c r="G4" s="442"/>
      <c r="H4" s="442"/>
      <c r="I4" s="442"/>
      <c r="J4" s="442"/>
      <c r="K4" s="442"/>
      <c r="L4" s="442"/>
      <c r="M4" s="443"/>
    </row>
    <row r="5" spans="1:13" s="88" customFormat="1" ht="40.9" customHeight="1">
      <c r="A5" s="411" t="s">
        <v>486</v>
      </c>
      <c r="B5" s="412"/>
      <c r="C5" s="444"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45"/>
      <c r="E5" s="445"/>
      <c r="F5" s="445"/>
      <c r="G5" s="445"/>
      <c r="H5" s="445"/>
      <c r="I5" s="445"/>
      <c r="J5" s="445"/>
      <c r="K5" s="445"/>
      <c r="L5" s="445"/>
      <c r="M5" s="446"/>
    </row>
    <row r="6" spans="1:13" s="88" customFormat="1" ht="24.75" customHeight="1" thickBot="1">
      <c r="A6" s="434" t="s">
        <v>487</v>
      </c>
      <c r="B6" s="435"/>
      <c r="C6" s="447" t="s">
        <v>268</v>
      </c>
      <c r="D6" s="448"/>
      <c r="E6" s="448"/>
      <c r="F6" s="448"/>
      <c r="G6" s="448"/>
      <c r="H6" s="448"/>
      <c r="I6" s="448"/>
      <c r="J6" s="448"/>
      <c r="K6" s="448"/>
      <c r="L6" s="448"/>
      <c r="M6" s="449"/>
    </row>
    <row r="7" spans="1:13" s="89" customFormat="1" ht="24.75" customHeight="1" thickTop="1" thickBot="1">
      <c r="A7" s="529" t="s">
        <v>488</v>
      </c>
      <c r="B7" s="530"/>
      <c r="C7" s="531"/>
      <c r="D7" s="532" t="s">
        <v>489</v>
      </c>
      <c r="E7" s="532"/>
      <c r="F7" s="532"/>
      <c r="G7" s="533" t="s">
        <v>490</v>
      </c>
      <c r="H7" s="524" t="s">
        <v>491</v>
      </c>
      <c r="I7" s="526" t="s">
        <v>492</v>
      </c>
      <c r="J7" s="527"/>
      <c r="K7" s="526" t="s">
        <v>493</v>
      </c>
      <c r="L7" s="528"/>
      <c r="M7" s="524" t="s">
        <v>494</v>
      </c>
    </row>
    <row r="8" spans="1:13" s="90" customFormat="1" ht="57" customHeight="1" thickTop="1" thickBot="1">
      <c r="A8" s="238" t="s">
        <v>38</v>
      </c>
      <c r="B8" s="238" t="s">
        <v>208</v>
      </c>
      <c r="C8" s="238" t="s">
        <v>210</v>
      </c>
      <c r="D8" s="239" t="s">
        <v>220</v>
      </c>
      <c r="E8" s="239" t="s">
        <v>495</v>
      </c>
      <c r="F8" s="239" t="s">
        <v>496</v>
      </c>
      <c r="G8" s="533"/>
      <c r="H8" s="525"/>
      <c r="I8" s="240" t="s">
        <v>497</v>
      </c>
      <c r="J8" s="240" t="s">
        <v>498</v>
      </c>
      <c r="K8" s="240" t="s">
        <v>499</v>
      </c>
      <c r="L8" s="242" t="s">
        <v>500</v>
      </c>
      <c r="M8" s="525"/>
    </row>
    <row r="9" spans="1:13" s="91" customFormat="1" ht="3.75" customHeight="1" thickTop="1">
      <c r="A9" s="516"/>
      <c r="B9" s="517"/>
      <c r="C9" s="517"/>
      <c r="D9" s="517"/>
      <c r="E9" s="517"/>
      <c r="F9" s="517"/>
      <c r="G9" s="517"/>
      <c r="H9" s="241"/>
      <c r="I9" s="241"/>
      <c r="J9" s="241"/>
      <c r="K9" s="241"/>
      <c r="L9" s="241"/>
      <c r="M9" s="95"/>
    </row>
    <row r="10" spans="1:13" s="91" customFormat="1" ht="13.5" customHeight="1">
      <c r="A10" s="509">
        <f>'7- Mapa Final'!A10</f>
        <v>1</v>
      </c>
      <c r="B10" s="509" t="str">
        <f>'7- Mapa Final'!B10</f>
        <v xml:space="preserve">Posibilidad de registro y pago equivocado, tardío y sin el cumplimiento de requisitos  de las obligaciones de la Enrtidad </v>
      </c>
      <c r="C10" s="509" t="str">
        <f>'7- Mapa Final'!C10</f>
        <v>Se abonan menores o mayores valores o se abonan  a cuentas que no pertenecen a los destinatarios, o se abona incumpliendo los tiempos contractuales o legales  establecidos .</v>
      </c>
      <c r="D10" s="510" t="str">
        <f>'7- Mapa Final'!J10</f>
        <v>Baja - 2</v>
      </c>
      <c r="E10" s="512" t="str">
        <f>'7- Mapa Final'!K10</f>
        <v>Moderado - 3</v>
      </c>
      <c r="F10" s="514" t="str">
        <f>'7- Mapa Final'!M10</f>
        <v>Moderado - 6</v>
      </c>
      <c r="G10" s="356"/>
      <c r="H10" s="515"/>
      <c r="I10" s="515"/>
      <c r="J10" s="515"/>
      <c r="K10" s="507"/>
      <c r="L10" s="507"/>
      <c r="M10" s="518"/>
    </row>
    <row r="11" spans="1:13" s="91" customFormat="1" ht="13.5" customHeight="1">
      <c r="A11" s="509"/>
      <c r="B11" s="509"/>
      <c r="C11" s="509"/>
      <c r="D11" s="511"/>
      <c r="E11" s="513"/>
      <c r="F11" s="514"/>
      <c r="G11" s="356"/>
      <c r="H11" s="515"/>
      <c r="I11" s="515"/>
      <c r="J11" s="515"/>
      <c r="K11" s="507"/>
      <c r="L11" s="507"/>
      <c r="M11" s="519"/>
    </row>
    <row r="12" spans="1:13" s="91" customFormat="1" ht="13.5" customHeight="1">
      <c r="A12" s="509"/>
      <c r="B12" s="509"/>
      <c r="C12" s="509"/>
      <c r="D12" s="511"/>
      <c r="E12" s="513"/>
      <c r="F12" s="514"/>
      <c r="G12" s="356"/>
      <c r="H12" s="515"/>
      <c r="I12" s="515"/>
      <c r="J12" s="515"/>
      <c r="K12" s="507"/>
      <c r="L12" s="507"/>
      <c r="M12" s="519"/>
    </row>
    <row r="13" spans="1:13" s="91" customFormat="1" ht="13.5" customHeight="1">
      <c r="A13" s="509"/>
      <c r="B13" s="509"/>
      <c r="C13" s="509"/>
      <c r="D13" s="511"/>
      <c r="E13" s="513"/>
      <c r="F13" s="514"/>
      <c r="G13" s="356"/>
      <c r="H13" s="515"/>
      <c r="I13" s="515"/>
      <c r="J13" s="515"/>
      <c r="K13" s="507"/>
      <c r="L13" s="507"/>
      <c r="M13" s="519"/>
    </row>
    <row r="14" spans="1:13" s="91" customFormat="1" ht="13.5" customHeight="1">
      <c r="A14" s="509"/>
      <c r="B14" s="509"/>
      <c r="C14" s="509"/>
      <c r="D14" s="511"/>
      <c r="E14" s="513"/>
      <c r="F14" s="514"/>
      <c r="G14" s="356"/>
      <c r="H14" s="515"/>
      <c r="I14" s="515"/>
      <c r="J14" s="515"/>
      <c r="K14" s="507"/>
      <c r="L14" s="507"/>
      <c r="M14" s="519"/>
    </row>
    <row r="15" spans="1:13" s="91" customFormat="1" ht="13.5" customHeight="1">
      <c r="A15" s="509"/>
      <c r="B15" s="509"/>
      <c r="C15" s="509"/>
      <c r="D15" s="511"/>
      <c r="E15" s="513"/>
      <c r="F15" s="514"/>
      <c r="G15" s="356"/>
      <c r="H15" s="515"/>
      <c r="I15" s="515"/>
      <c r="J15" s="515"/>
      <c r="K15" s="507"/>
      <c r="L15" s="507"/>
      <c r="M15" s="519"/>
    </row>
    <row r="16" spans="1:13" s="91" customFormat="1" ht="13.5" customHeight="1">
      <c r="A16" s="509"/>
      <c r="B16" s="509"/>
      <c r="C16" s="509"/>
      <c r="D16" s="511"/>
      <c r="E16" s="513"/>
      <c r="F16" s="514"/>
      <c r="G16" s="356"/>
      <c r="H16" s="515"/>
      <c r="I16" s="515"/>
      <c r="J16" s="515"/>
      <c r="K16" s="507"/>
      <c r="L16" s="507"/>
      <c r="M16" s="519"/>
    </row>
    <row r="17" spans="1:13" s="91" customFormat="1" ht="13.5" customHeight="1">
      <c r="A17" s="509"/>
      <c r="B17" s="509"/>
      <c r="C17" s="509"/>
      <c r="D17" s="511"/>
      <c r="E17" s="513"/>
      <c r="F17" s="514"/>
      <c r="G17" s="356"/>
      <c r="H17" s="515"/>
      <c r="I17" s="515"/>
      <c r="J17" s="515"/>
      <c r="K17" s="507"/>
      <c r="L17" s="507"/>
      <c r="M17" s="519"/>
    </row>
    <row r="18" spans="1:13" s="91" customFormat="1" ht="21.75" customHeight="1">
      <c r="A18" s="509"/>
      <c r="B18" s="509"/>
      <c r="C18" s="509"/>
      <c r="D18" s="511"/>
      <c r="E18" s="513"/>
      <c r="F18" s="514"/>
      <c r="G18" s="356"/>
      <c r="H18" s="515"/>
      <c r="I18" s="515"/>
      <c r="J18" s="515"/>
      <c r="K18" s="507"/>
      <c r="L18" s="507"/>
      <c r="M18" s="519"/>
    </row>
    <row r="19" spans="1:13" s="91" customFormat="1" ht="21.75" customHeight="1">
      <c r="A19" s="509"/>
      <c r="B19" s="509"/>
      <c r="C19" s="509"/>
      <c r="D19" s="511"/>
      <c r="E19" s="513"/>
      <c r="F19" s="514"/>
      <c r="G19" s="356"/>
      <c r="H19" s="515"/>
      <c r="I19" s="515"/>
      <c r="J19" s="515"/>
      <c r="K19" s="507"/>
      <c r="L19" s="507"/>
      <c r="M19" s="520"/>
    </row>
    <row r="20" spans="1:13" s="91" customFormat="1" ht="13.5" customHeight="1">
      <c r="A20" s="506">
        <f>'7- Mapa Final'!A20</f>
        <v>2</v>
      </c>
      <c r="B20" s="509" t="str">
        <f>'7- Mapa Final'!B20</f>
        <v xml:space="preserve">Registrar o emitir  CDP con rubro presupuestal diferente al indicado en la solicitud </v>
      </c>
      <c r="C20" s="509" t="str">
        <f>'7- Mapa Final'!C20</f>
        <v>Emitir un CDP con informacion erronea de valor, destinacion, cuenta a afectar.</v>
      </c>
      <c r="D20" s="510" t="str">
        <f>'7- Mapa Final'!J20</f>
        <v>Muy Baja - 1</v>
      </c>
      <c r="E20" s="512" t="str">
        <f>'7- Mapa Final'!K20</f>
        <v>Leve - 1</v>
      </c>
      <c r="F20" s="514" t="str">
        <f>'7- Mapa Final'!M20</f>
        <v>Bajo - 1</v>
      </c>
      <c r="G20" s="356"/>
      <c r="H20" s="515"/>
      <c r="I20" s="515"/>
      <c r="J20" s="515"/>
      <c r="K20" s="507"/>
      <c r="L20" s="507"/>
      <c r="M20" s="518"/>
    </row>
    <row r="21" spans="1:13" s="91" customFormat="1" ht="13.5" customHeight="1">
      <c r="A21" s="506"/>
      <c r="B21" s="509"/>
      <c r="C21" s="509"/>
      <c r="D21" s="511"/>
      <c r="E21" s="513"/>
      <c r="F21" s="514"/>
      <c r="G21" s="356"/>
      <c r="H21" s="515"/>
      <c r="I21" s="515"/>
      <c r="J21" s="515"/>
      <c r="K21" s="507"/>
      <c r="L21" s="507"/>
      <c r="M21" s="519"/>
    </row>
    <row r="22" spans="1:13" s="91" customFormat="1" ht="13.5" customHeight="1">
      <c r="A22" s="506"/>
      <c r="B22" s="509"/>
      <c r="C22" s="509"/>
      <c r="D22" s="511"/>
      <c r="E22" s="513"/>
      <c r="F22" s="514"/>
      <c r="G22" s="356"/>
      <c r="H22" s="515"/>
      <c r="I22" s="515"/>
      <c r="J22" s="515"/>
      <c r="K22" s="507"/>
      <c r="L22" s="507"/>
      <c r="M22" s="519"/>
    </row>
    <row r="23" spans="1:13" s="91" customFormat="1" ht="13.5" customHeight="1">
      <c r="A23" s="506"/>
      <c r="B23" s="509"/>
      <c r="C23" s="509"/>
      <c r="D23" s="511"/>
      <c r="E23" s="513"/>
      <c r="F23" s="514"/>
      <c r="G23" s="356"/>
      <c r="H23" s="515"/>
      <c r="I23" s="515"/>
      <c r="J23" s="515"/>
      <c r="K23" s="507"/>
      <c r="L23" s="507"/>
      <c r="M23" s="519"/>
    </row>
    <row r="24" spans="1:13" s="91" customFormat="1" ht="13.5" customHeight="1">
      <c r="A24" s="506"/>
      <c r="B24" s="509"/>
      <c r="C24" s="509"/>
      <c r="D24" s="511"/>
      <c r="E24" s="513"/>
      <c r="F24" s="514"/>
      <c r="G24" s="356"/>
      <c r="H24" s="515"/>
      <c r="I24" s="515"/>
      <c r="J24" s="515"/>
      <c r="K24" s="507"/>
      <c r="L24" s="507"/>
      <c r="M24" s="519"/>
    </row>
    <row r="25" spans="1:13" s="91" customFormat="1" ht="13.5" customHeight="1">
      <c r="A25" s="506"/>
      <c r="B25" s="509"/>
      <c r="C25" s="509"/>
      <c r="D25" s="511"/>
      <c r="E25" s="513"/>
      <c r="F25" s="514"/>
      <c r="G25" s="356"/>
      <c r="H25" s="515"/>
      <c r="I25" s="515"/>
      <c r="J25" s="515"/>
      <c r="K25" s="507"/>
      <c r="L25" s="507"/>
      <c r="M25" s="519"/>
    </row>
    <row r="26" spans="1:13" s="91" customFormat="1" ht="13.5" customHeight="1">
      <c r="A26" s="506"/>
      <c r="B26" s="509"/>
      <c r="C26" s="509"/>
      <c r="D26" s="511"/>
      <c r="E26" s="513"/>
      <c r="F26" s="514"/>
      <c r="G26" s="356"/>
      <c r="H26" s="515"/>
      <c r="I26" s="515"/>
      <c r="J26" s="515"/>
      <c r="K26" s="507"/>
      <c r="L26" s="507"/>
      <c r="M26" s="519"/>
    </row>
    <row r="27" spans="1:13" s="91" customFormat="1" ht="13.5" customHeight="1">
      <c r="A27" s="506"/>
      <c r="B27" s="509"/>
      <c r="C27" s="509"/>
      <c r="D27" s="511"/>
      <c r="E27" s="513"/>
      <c r="F27" s="514"/>
      <c r="G27" s="356"/>
      <c r="H27" s="515"/>
      <c r="I27" s="515"/>
      <c r="J27" s="515"/>
      <c r="K27" s="507"/>
      <c r="L27" s="507"/>
      <c r="M27" s="519"/>
    </row>
    <row r="28" spans="1:13" s="91" customFormat="1" ht="21.75" customHeight="1">
      <c r="A28" s="506"/>
      <c r="B28" s="509"/>
      <c r="C28" s="509"/>
      <c r="D28" s="511"/>
      <c r="E28" s="513"/>
      <c r="F28" s="514"/>
      <c r="G28" s="356"/>
      <c r="H28" s="515"/>
      <c r="I28" s="515"/>
      <c r="J28" s="515"/>
      <c r="K28" s="507"/>
      <c r="L28" s="507"/>
      <c r="M28" s="519"/>
    </row>
    <row r="29" spans="1:13" s="91" customFormat="1" ht="21.75" customHeight="1">
      <c r="A29" s="506"/>
      <c r="B29" s="509"/>
      <c r="C29" s="509"/>
      <c r="D29" s="511"/>
      <c r="E29" s="513"/>
      <c r="F29" s="514"/>
      <c r="G29" s="356"/>
      <c r="H29" s="515"/>
      <c r="I29" s="515"/>
      <c r="J29" s="515"/>
      <c r="K29" s="507"/>
      <c r="L29" s="507"/>
      <c r="M29" s="520"/>
    </row>
    <row r="30" spans="1:13" s="91" customFormat="1" ht="13.5" customHeight="1">
      <c r="A30" s="506">
        <f>'7- Mapa Final'!A30</f>
        <v>3</v>
      </c>
      <c r="B30" s="509" t="str">
        <f>'7- Mapa Final'!B30</f>
        <v xml:space="preserve">Incumplimiento de obligaciones tributarias </v>
      </c>
      <c r="C30" s="509" t="str">
        <f>'7- Mapa Final'!C30</f>
        <v xml:space="preserve"> No se  reconocen , o no se pagan  oportunamente , o no se pagan los valores correctos o en la administración de impuestos  correcta ,    las  obligaciones tributarias que le competen a la entidad</v>
      </c>
      <c r="D30" s="510" t="str">
        <f>'7- Mapa Final'!J30</f>
        <v>Media - 3</v>
      </c>
      <c r="E30" s="512" t="str">
        <f>'7- Mapa Final'!K30</f>
        <v>Leve - 1</v>
      </c>
      <c r="F30" s="514" t="str">
        <f>'7- Mapa Final'!M30</f>
        <v>Moderado - 3</v>
      </c>
      <c r="G30" s="356"/>
      <c r="H30" s="515"/>
      <c r="I30" s="515"/>
      <c r="J30" s="515"/>
      <c r="K30" s="507"/>
      <c r="L30" s="507"/>
      <c r="M30" s="518"/>
    </row>
    <row r="31" spans="1:13" s="91" customFormat="1" ht="13.5" customHeight="1">
      <c r="A31" s="506"/>
      <c r="B31" s="509"/>
      <c r="C31" s="509"/>
      <c r="D31" s="511"/>
      <c r="E31" s="513"/>
      <c r="F31" s="514"/>
      <c r="G31" s="356"/>
      <c r="H31" s="515"/>
      <c r="I31" s="515"/>
      <c r="J31" s="515"/>
      <c r="K31" s="507"/>
      <c r="L31" s="507"/>
      <c r="M31" s="519"/>
    </row>
    <row r="32" spans="1:13" s="91" customFormat="1" ht="13.5" customHeight="1">
      <c r="A32" s="506"/>
      <c r="B32" s="509"/>
      <c r="C32" s="509"/>
      <c r="D32" s="511"/>
      <c r="E32" s="513"/>
      <c r="F32" s="514"/>
      <c r="G32" s="356"/>
      <c r="H32" s="515"/>
      <c r="I32" s="515"/>
      <c r="J32" s="515"/>
      <c r="K32" s="507"/>
      <c r="L32" s="507"/>
      <c r="M32" s="519"/>
    </row>
    <row r="33" spans="1:13" s="91" customFormat="1" ht="13.5" customHeight="1">
      <c r="A33" s="506"/>
      <c r="B33" s="509"/>
      <c r="C33" s="509"/>
      <c r="D33" s="511"/>
      <c r="E33" s="513"/>
      <c r="F33" s="514"/>
      <c r="G33" s="356"/>
      <c r="H33" s="515"/>
      <c r="I33" s="515"/>
      <c r="J33" s="515"/>
      <c r="K33" s="507"/>
      <c r="L33" s="507"/>
      <c r="M33" s="519"/>
    </row>
    <row r="34" spans="1:13" s="91" customFormat="1" ht="13.5" customHeight="1">
      <c r="A34" s="506"/>
      <c r="B34" s="509"/>
      <c r="C34" s="509"/>
      <c r="D34" s="511"/>
      <c r="E34" s="513"/>
      <c r="F34" s="514"/>
      <c r="G34" s="356"/>
      <c r="H34" s="515"/>
      <c r="I34" s="515"/>
      <c r="J34" s="515"/>
      <c r="K34" s="507"/>
      <c r="L34" s="507"/>
      <c r="M34" s="519"/>
    </row>
    <row r="35" spans="1:13" s="91" customFormat="1" ht="13.5" customHeight="1">
      <c r="A35" s="506"/>
      <c r="B35" s="509"/>
      <c r="C35" s="509"/>
      <c r="D35" s="511"/>
      <c r="E35" s="513"/>
      <c r="F35" s="514"/>
      <c r="G35" s="356"/>
      <c r="H35" s="515"/>
      <c r="I35" s="515"/>
      <c r="J35" s="515"/>
      <c r="K35" s="507"/>
      <c r="L35" s="507"/>
      <c r="M35" s="519"/>
    </row>
    <row r="36" spans="1:13" s="91" customFormat="1" ht="13.5" customHeight="1">
      <c r="A36" s="506"/>
      <c r="B36" s="509"/>
      <c r="C36" s="509"/>
      <c r="D36" s="511"/>
      <c r="E36" s="513"/>
      <c r="F36" s="514"/>
      <c r="G36" s="356"/>
      <c r="H36" s="515"/>
      <c r="I36" s="515"/>
      <c r="J36" s="515"/>
      <c r="K36" s="507"/>
      <c r="L36" s="507"/>
      <c r="M36" s="519"/>
    </row>
    <row r="37" spans="1:13" s="91" customFormat="1" ht="13.5" customHeight="1">
      <c r="A37" s="506"/>
      <c r="B37" s="509"/>
      <c r="C37" s="509"/>
      <c r="D37" s="511"/>
      <c r="E37" s="513"/>
      <c r="F37" s="514"/>
      <c r="G37" s="356"/>
      <c r="H37" s="515"/>
      <c r="I37" s="515"/>
      <c r="J37" s="515"/>
      <c r="K37" s="507"/>
      <c r="L37" s="507"/>
      <c r="M37" s="519"/>
    </row>
    <row r="38" spans="1:13" s="91" customFormat="1" ht="21.75" customHeight="1">
      <c r="A38" s="506"/>
      <c r="B38" s="509"/>
      <c r="C38" s="509"/>
      <c r="D38" s="511"/>
      <c r="E38" s="513"/>
      <c r="F38" s="514"/>
      <c r="G38" s="356"/>
      <c r="H38" s="515"/>
      <c r="I38" s="515"/>
      <c r="J38" s="515"/>
      <c r="K38" s="507"/>
      <c r="L38" s="507"/>
      <c r="M38" s="519"/>
    </row>
    <row r="39" spans="1:13" s="91" customFormat="1" ht="21.75" customHeight="1">
      <c r="A39" s="506"/>
      <c r="B39" s="509"/>
      <c r="C39" s="509"/>
      <c r="D39" s="511"/>
      <c r="E39" s="513"/>
      <c r="F39" s="514"/>
      <c r="G39" s="356"/>
      <c r="H39" s="515"/>
      <c r="I39" s="515"/>
      <c r="J39" s="515"/>
      <c r="K39" s="507"/>
      <c r="L39" s="507"/>
      <c r="M39" s="520"/>
    </row>
    <row r="40" spans="1:13" s="91" customFormat="1" ht="13.5" customHeight="1">
      <c r="A40" s="506">
        <f>'7- Mapa Final'!A40</f>
        <v>7</v>
      </c>
      <c r="B40" s="509" t="str">
        <f>'7- Mapa Final'!B40</f>
        <v xml:space="preserve">Recibir dádivas o beneficios a nombre propio o de terceros para  afectar la seguridad o confidencialidad de la información   </v>
      </c>
      <c r="C40" s="509" t="str">
        <f>'7- Mapa Final'!C40</f>
        <v xml:space="preserve">Recibir dádivas o beneficios a nombre propio o de terceros por   revelar información confidencial,  alterar, retener o no publicar información.  </v>
      </c>
      <c r="D40" s="510" t="str">
        <f>'7- Mapa Final'!J40</f>
        <v>Muy Baja - 1</v>
      </c>
      <c r="E40" s="512" t="str">
        <f>'7- Mapa Final'!K40</f>
        <v>Menor - 2</v>
      </c>
      <c r="F40" s="514" t="str">
        <f>'7- Mapa Final'!M40</f>
        <v>Bajo - 2</v>
      </c>
      <c r="G40" s="356"/>
      <c r="H40" s="515"/>
      <c r="I40" s="515"/>
      <c r="J40" s="515"/>
      <c r="K40" s="507"/>
      <c r="L40" s="507"/>
      <c r="M40" s="508"/>
    </row>
    <row r="41" spans="1:13" s="91" customFormat="1" ht="13.5" customHeight="1">
      <c r="A41" s="506"/>
      <c r="B41" s="509"/>
      <c r="C41" s="509"/>
      <c r="D41" s="511"/>
      <c r="E41" s="513"/>
      <c r="F41" s="514"/>
      <c r="G41" s="356"/>
      <c r="H41" s="515"/>
      <c r="I41" s="515"/>
      <c r="J41" s="515"/>
      <c r="K41" s="507"/>
      <c r="L41" s="507"/>
      <c r="M41" s="508"/>
    </row>
    <row r="42" spans="1:13" s="91" customFormat="1" ht="13.5" customHeight="1">
      <c r="A42" s="506"/>
      <c r="B42" s="509"/>
      <c r="C42" s="509"/>
      <c r="D42" s="511"/>
      <c r="E42" s="513"/>
      <c r="F42" s="514"/>
      <c r="G42" s="356"/>
      <c r="H42" s="515"/>
      <c r="I42" s="515"/>
      <c r="J42" s="515"/>
      <c r="K42" s="507"/>
      <c r="L42" s="507"/>
      <c r="M42" s="508"/>
    </row>
    <row r="43" spans="1:13" s="91" customFormat="1" ht="13.5" customHeight="1">
      <c r="A43" s="506"/>
      <c r="B43" s="509"/>
      <c r="C43" s="509"/>
      <c r="D43" s="511"/>
      <c r="E43" s="513"/>
      <c r="F43" s="514"/>
      <c r="G43" s="356"/>
      <c r="H43" s="515"/>
      <c r="I43" s="515"/>
      <c r="J43" s="515"/>
      <c r="K43" s="507"/>
      <c r="L43" s="507"/>
      <c r="M43" s="508"/>
    </row>
    <row r="44" spans="1:13" s="91" customFormat="1" ht="13.5" customHeight="1">
      <c r="A44" s="506"/>
      <c r="B44" s="509"/>
      <c r="C44" s="509"/>
      <c r="D44" s="511"/>
      <c r="E44" s="513"/>
      <c r="F44" s="514"/>
      <c r="G44" s="356"/>
      <c r="H44" s="515"/>
      <c r="I44" s="515"/>
      <c r="J44" s="515"/>
      <c r="K44" s="507"/>
      <c r="L44" s="507"/>
      <c r="M44" s="508"/>
    </row>
    <row r="45" spans="1:13" s="91" customFormat="1" ht="13.5" customHeight="1">
      <c r="A45" s="506"/>
      <c r="B45" s="509"/>
      <c r="C45" s="509"/>
      <c r="D45" s="511"/>
      <c r="E45" s="513"/>
      <c r="F45" s="514"/>
      <c r="G45" s="356"/>
      <c r="H45" s="515"/>
      <c r="I45" s="515"/>
      <c r="J45" s="515"/>
      <c r="K45" s="507"/>
      <c r="L45" s="507"/>
      <c r="M45" s="508"/>
    </row>
    <row r="46" spans="1:13" s="91" customFormat="1" ht="13.5" customHeight="1">
      <c r="A46" s="506"/>
      <c r="B46" s="509"/>
      <c r="C46" s="509"/>
      <c r="D46" s="511"/>
      <c r="E46" s="513"/>
      <c r="F46" s="514"/>
      <c r="G46" s="356"/>
      <c r="H46" s="515"/>
      <c r="I46" s="515"/>
      <c r="J46" s="515"/>
      <c r="K46" s="507"/>
      <c r="L46" s="507"/>
      <c r="M46" s="508"/>
    </row>
    <row r="47" spans="1:13" s="91" customFormat="1" ht="13.5" customHeight="1">
      <c r="A47" s="506"/>
      <c r="B47" s="509"/>
      <c r="C47" s="509"/>
      <c r="D47" s="511"/>
      <c r="E47" s="513"/>
      <c r="F47" s="514"/>
      <c r="G47" s="356"/>
      <c r="H47" s="515"/>
      <c r="I47" s="515"/>
      <c r="J47" s="515"/>
      <c r="K47" s="507"/>
      <c r="L47" s="507"/>
      <c r="M47" s="508"/>
    </row>
    <row r="48" spans="1:13" s="91" customFormat="1" ht="21.75" customHeight="1">
      <c r="A48" s="506"/>
      <c r="B48" s="509"/>
      <c r="C48" s="509"/>
      <c r="D48" s="511"/>
      <c r="E48" s="513"/>
      <c r="F48" s="514"/>
      <c r="G48" s="356"/>
      <c r="H48" s="515"/>
      <c r="I48" s="515"/>
      <c r="J48" s="515"/>
      <c r="K48" s="507"/>
      <c r="L48" s="507"/>
      <c r="M48" s="508"/>
    </row>
    <row r="49" spans="1:13" s="91" customFormat="1" ht="21.75" customHeight="1">
      <c r="A49" s="506"/>
      <c r="B49" s="509"/>
      <c r="C49" s="509"/>
      <c r="D49" s="511"/>
      <c r="E49" s="513"/>
      <c r="F49" s="514"/>
      <c r="G49" s="356"/>
      <c r="H49" s="515"/>
      <c r="I49" s="515"/>
      <c r="J49" s="515"/>
      <c r="K49" s="507"/>
      <c r="L49" s="507"/>
      <c r="M49" s="508"/>
    </row>
    <row r="50" spans="1:13" s="91" customFormat="1" ht="13.5" customHeight="1">
      <c r="A50" s="506">
        <f>'7- Mapa Final'!A50</f>
        <v>8</v>
      </c>
      <c r="B50" s="509" t="str">
        <f>'7- Mapa Final'!B50</f>
        <v>Ofrecer, prometer, entregar, aceptar o solicitar una ventaja indebida para dar tramite de pago de devolución de sumas de dinero de competencia del Fondos Especiales.</v>
      </c>
      <c r="C50" s="509" t="str">
        <f>'7- Mapa Final'!C50</f>
        <v>Cuando se solicita y se tramita la solicitud de devolución de sumas de dinero de los Fondos Especiales sin el lleno de los requisitos legales, se falsifican documentos soporte para el pago.</v>
      </c>
      <c r="D50" s="510" t="str">
        <f>'7- Mapa Final'!J50</f>
        <v>Muy Baja - 1</v>
      </c>
      <c r="E50" s="512" t="str">
        <f>'7- Mapa Final'!K50</f>
        <v>Menor - 2</v>
      </c>
      <c r="F50" s="514" t="str">
        <f>'7- Mapa Final'!M50</f>
        <v>Bajo - 2</v>
      </c>
      <c r="G50" s="356"/>
      <c r="H50" s="515"/>
      <c r="I50" s="515"/>
      <c r="J50" s="515"/>
      <c r="K50" s="507"/>
      <c r="L50" s="507"/>
      <c r="M50" s="508"/>
    </row>
    <row r="51" spans="1:13" s="91" customFormat="1" ht="13.5" customHeight="1">
      <c r="A51" s="506"/>
      <c r="B51" s="509"/>
      <c r="C51" s="509"/>
      <c r="D51" s="511"/>
      <c r="E51" s="513"/>
      <c r="F51" s="514"/>
      <c r="G51" s="356"/>
      <c r="H51" s="515"/>
      <c r="I51" s="515"/>
      <c r="J51" s="515"/>
      <c r="K51" s="507"/>
      <c r="L51" s="507"/>
      <c r="M51" s="508"/>
    </row>
    <row r="52" spans="1:13" s="91" customFormat="1" ht="13.5" customHeight="1">
      <c r="A52" s="506"/>
      <c r="B52" s="509"/>
      <c r="C52" s="509"/>
      <c r="D52" s="511"/>
      <c r="E52" s="513"/>
      <c r="F52" s="514"/>
      <c r="G52" s="356"/>
      <c r="H52" s="515"/>
      <c r="I52" s="515"/>
      <c r="J52" s="515"/>
      <c r="K52" s="507"/>
      <c r="L52" s="507"/>
      <c r="M52" s="508"/>
    </row>
    <row r="53" spans="1:13" s="91" customFormat="1" ht="13.5" customHeight="1">
      <c r="A53" s="506"/>
      <c r="B53" s="509"/>
      <c r="C53" s="509"/>
      <c r="D53" s="511"/>
      <c r="E53" s="513"/>
      <c r="F53" s="514"/>
      <c r="G53" s="356"/>
      <c r="H53" s="515"/>
      <c r="I53" s="515"/>
      <c r="J53" s="515"/>
      <c r="K53" s="507"/>
      <c r="L53" s="507"/>
      <c r="M53" s="508"/>
    </row>
    <row r="54" spans="1:13" s="91" customFormat="1" ht="13.5" customHeight="1">
      <c r="A54" s="506"/>
      <c r="B54" s="509"/>
      <c r="C54" s="509"/>
      <c r="D54" s="511"/>
      <c r="E54" s="513"/>
      <c r="F54" s="514"/>
      <c r="G54" s="356"/>
      <c r="H54" s="515"/>
      <c r="I54" s="515"/>
      <c r="J54" s="515"/>
      <c r="K54" s="507"/>
      <c r="L54" s="507"/>
      <c r="M54" s="508"/>
    </row>
    <row r="55" spans="1:13" s="91" customFormat="1" ht="13.5" customHeight="1">
      <c r="A55" s="506"/>
      <c r="B55" s="509"/>
      <c r="C55" s="509"/>
      <c r="D55" s="511"/>
      <c r="E55" s="513"/>
      <c r="F55" s="514"/>
      <c r="G55" s="356"/>
      <c r="H55" s="515"/>
      <c r="I55" s="515"/>
      <c r="J55" s="515"/>
      <c r="K55" s="507"/>
      <c r="L55" s="507"/>
      <c r="M55" s="508"/>
    </row>
    <row r="56" spans="1:13" s="91" customFormat="1" ht="13.5" customHeight="1">
      <c r="A56" s="506"/>
      <c r="B56" s="509"/>
      <c r="C56" s="509"/>
      <c r="D56" s="511"/>
      <c r="E56" s="513"/>
      <c r="F56" s="514"/>
      <c r="G56" s="356"/>
      <c r="H56" s="515"/>
      <c r="I56" s="515"/>
      <c r="J56" s="515"/>
      <c r="K56" s="507"/>
      <c r="L56" s="507"/>
      <c r="M56" s="508"/>
    </row>
    <row r="57" spans="1:13" s="91" customFormat="1" ht="13.5" customHeight="1">
      <c r="A57" s="506"/>
      <c r="B57" s="509"/>
      <c r="C57" s="509"/>
      <c r="D57" s="511"/>
      <c r="E57" s="513"/>
      <c r="F57" s="514"/>
      <c r="G57" s="356"/>
      <c r="H57" s="515"/>
      <c r="I57" s="515"/>
      <c r="J57" s="515"/>
      <c r="K57" s="507"/>
      <c r="L57" s="507"/>
      <c r="M57" s="508"/>
    </row>
    <row r="58" spans="1:13" s="91" customFormat="1" ht="21.75" customHeight="1">
      <c r="A58" s="506"/>
      <c r="B58" s="509"/>
      <c r="C58" s="509"/>
      <c r="D58" s="511"/>
      <c r="E58" s="513"/>
      <c r="F58" s="514"/>
      <c r="G58" s="356"/>
      <c r="H58" s="515"/>
      <c r="I58" s="515"/>
      <c r="J58" s="515"/>
      <c r="K58" s="507"/>
      <c r="L58" s="507"/>
      <c r="M58" s="508"/>
    </row>
    <row r="59" spans="1:13" s="91" customFormat="1" ht="21.75" customHeight="1">
      <c r="A59" s="506"/>
      <c r="B59" s="509"/>
      <c r="C59" s="509"/>
      <c r="D59" s="511"/>
      <c r="E59" s="513"/>
      <c r="F59" s="514"/>
      <c r="G59" s="356"/>
      <c r="H59" s="515"/>
      <c r="I59" s="515"/>
      <c r="J59" s="515"/>
      <c r="K59" s="507"/>
      <c r="L59" s="507"/>
      <c r="M59" s="508"/>
    </row>
    <row r="60" spans="1:13" s="91" customFormat="1" ht="13.5" customHeight="1">
      <c r="A60" s="506">
        <f>'7- Mapa Final'!A60</f>
        <v>9</v>
      </c>
      <c r="B60" s="509" t="str">
        <f>'7- Mapa Final'!B60</f>
        <v>Ofrecer, prometer, entregar, aceptar o solicitar una ventaja indebida para efectuar la asignación presupuestal</v>
      </c>
      <c r="C60" s="509" t="str">
        <f>'7- Mapa Final'!C60</f>
        <v>La asignación y modificaciones presupuestales se realizan con criterios subjetivos para satisfacer beneficios particulares evitando la aplicación de los objetivos institucionales para la distribución del presupuesto.</v>
      </c>
      <c r="D60" s="510" t="str">
        <f>'7- Mapa Final'!J60</f>
        <v>Muy Baja - 1</v>
      </c>
      <c r="E60" s="512" t="str">
        <f>'7- Mapa Final'!K60</f>
        <v>Menor - 2</v>
      </c>
      <c r="F60" s="514" t="str">
        <f>'7- Mapa Final'!M60</f>
        <v>Bajo - 2</v>
      </c>
      <c r="G60" s="356"/>
      <c r="H60" s="515"/>
      <c r="I60" s="515"/>
      <c r="J60" s="515"/>
      <c r="K60" s="507"/>
      <c r="L60" s="507"/>
      <c r="M60" s="508"/>
    </row>
    <row r="61" spans="1:13" s="91" customFormat="1" ht="13.5" customHeight="1">
      <c r="A61" s="506"/>
      <c r="B61" s="509"/>
      <c r="C61" s="509"/>
      <c r="D61" s="511"/>
      <c r="E61" s="513"/>
      <c r="F61" s="514"/>
      <c r="G61" s="356"/>
      <c r="H61" s="515"/>
      <c r="I61" s="515"/>
      <c r="J61" s="515"/>
      <c r="K61" s="507"/>
      <c r="L61" s="507"/>
      <c r="M61" s="508"/>
    </row>
    <row r="62" spans="1:13" s="91" customFormat="1" ht="13.5" customHeight="1">
      <c r="A62" s="506"/>
      <c r="B62" s="509"/>
      <c r="C62" s="509"/>
      <c r="D62" s="511"/>
      <c r="E62" s="513"/>
      <c r="F62" s="514"/>
      <c r="G62" s="356"/>
      <c r="H62" s="515"/>
      <c r="I62" s="515"/>
      <c r="J62" s="515"/>
      <c r="K62" s="507"/>
      <c r="L62" s="507"/>
      <c r="M62" s="508"/>
    </row>
    <row r="63" spans="1:13" s="91" customFormat="1" ht="13.5" customHeight="1">
      <c r="A63" s="506"/>
      <c r="B63" s="509"/>
      <c r="C63" s="509"/>
      <c r="D63" s="511"/>
      <c r="E63" s="513"/>
      <c r="F63" s="514"/>
      <c r="G63" s="356"/>
      <c r="H63" s="515"/>
      <c r="I63" s="515"/>
      <c r="J63" s="515"/>
      <c r="K63" s="507"/>
      <c r="L63" s="507"/>
      <c r="M63" s="508"/>
    </row>
    <row r="64" spans="1:13" s="91" customFormat="1" ht="13.5" customHeight="1">
      <c r="A64" s="506"/>
      <c r="B64" s="509"/>
      <c r="C64" s="509"/>
      <c r="D64" s="511"/>
      <c r="E64" s="513"/>
      <c r="F64" s="514"/>
      <c r="G64" s="356"/>
      <c r="H64" s="515"/>
      <c r="I64" s="515"/>
      <c r="J64" s="515"/>
      <c r="K64" s="507"/>
      <c r="L64" s="507"/>
      <c r="M64" s="508"/>
    </row>
    <row r="65" spans="1:13" s="91" customFormat="1" ht="13.5" customHeight="1">
      <c r="A65" s="506"/>
      <c r="B65" s="509"/>
      <c r="C65" s="509"/>
      <c r="D65" s="511"/>
      <c r="E65" s="513"/>
      <c r="F65" s="514"/>
      <c r="G65" s="356"/>
      <c r="H65" s="515"/>
      <c r="I65" s="515"/>
      <c r="J65" s="515"/>
      <c r="K65" s="507"/>
      <c r="L65" s="507"/>
      <c r="M65" s="508"/>
    </row>
    <row r="66" spans="1:13" s="91" customFormat="1" ht="13.5" customHeight="1">
      <c r="A66" s="506"/>
      <c r="B66" s="509"/>
      <c r="C66" s="509"/>
      <c r="D66" s="511"/>
      <c r="E66" s="513"/>
      <c r="F66" s="514"/>
      <c r="G66" s="356"/>
      <c r="H66" s="515"/>
      <c r="I66" s="515"/>
      <c r="J66" s="515"/>
      <c r="K66" s="507"/>
      <c r="L66" s="507"/>
      <c r="M66" s="508"/>
    </row>
    <row r="67" spans="1:13" s="91" customFormat="1" ht="13.5" customHeight="1">
      <c r="A67" s="506"/>
      <c r="B67" s="509"/>
      <c r="C67" s="509"/>
      <c r="D67" s="511"/>
      <c r="E67" s="513"/>
      <c r="F67" s="514"/>
      <c r="G67" s="356"/>
      <c r="H67" s="515"/>
      <c r="I67" s="515"/>
      <c r="J67" s="515"/>
      <c r="K67" s="507"/>
      <c r="L67" s="507"/>
      <c r="M67" s="508"/>
    </row>
    <row r="68" spans="1:13" s="91" customFormat="1" ht="21.75" customHeight="1">
      <c r="A68" s="506"/>
      <c r="B68" s="509"/>
      <c r="C68" s="509"/>
      <c r="D68" s="511"/>
      <c r="E68" s="513"/>
      <c r="F68" s="514"/>
      <c r="G68" s="356"/>
      <c r="H68" s="515"/>
      <c r="I68" s="515"/>
      <c r="J68" s="515"/>
      <c r="K68" s="507"/>
      <c r="L68" s="507"/>
      <c r="M68" s="508"/>
    </row>
    <row r="69" spans="1:13" s="91" customFormat="1" ht="21.75" customHeight="1">
      <c r="A69" s="506"/>
      <c r="B69" s="509"/>
      <c r="C69" s="509"/>
      <c r="D69" s="511"/>
      <c r="E69" s="513"/>
      <c r="F69" s="514"/>
      <c r="G69" s="356"/>
      <c r="H69" s="515"/>
      <c r="I69" s="515"/>
      <c r="J69" s="515"/>
      <c r="K69" s="507"/>
      <c r="L69" s="507"/>
      <c r="M69" s="508"/>
    </row>
    <row r="70" spans="1:13" s="91" customFormat="1" ht="13.5" customHeight="1">
      <c r="A70" s="506">
        <f>'7- Mapa Final'!A70</f>
        <v>10</v>
      </c>
      <c r="B70" s="509" t="str">
        <f>'7- Mapa Final'!B70</f>
        <v>Ofrecer, prometer, entregar, aceptar o solicitar una ventaja indebida para tramitar cuentas sin el lleno de requisitos contractuales o aplicar erradamente deducciones.</v>
      </c>
      <c r="C70" s="509" t="str">
        <f>'7- Mapa Final'!C70</f>
        <v>Omitir la verificación de los documentos requeridos para tramitar la obligación, o elaborar la abligación sin los descuentos establecidos en la ley, o demorar la elaboración del documento de manera injustificada</v>
      </c>
      <c r="D70" s="510" t="str">
        <f>'7- Mapa Final'!J70</f>
        <v>Muy Baja - 1</v>
      </c>
      <c r="E70" s="512" t="str">
        <f>'7- Mapa Final'!K70</f>
        <v>Menor - 2</v>
      </c>
      <c r="F70" s="514" t="str">
        <f>'7- Mapa Final'!M70</f>
        <v>Bajo - 2</v>
      </c>
      <c r="G70" s="356"/>
      <c r="H70" s="515"/>
      <c r="I70" s="515"/>
      <c r="J70" s="515"/>
      <c r="K70" s="507"/>
      <c r="L70" s="507"/>
      <c r="M70" s="508"/>
    </row>
    <row r="71" spans="1:13" s="91" customFormat="1" ht="13.5" customHeight="1">
      <c r="A71" s="506"/>
      <c r="B71" s="509"/>
      <c r="C71" s="509"/>
      <c r="D71" s="511"/>
      <c r="E71" s="513"/>
      <c r="F71" s="514"/>
      <c r="G71" s="356"/>
      <c r="H71" s="515"/>
      <c r="I71" s="515"/>
      <c r="J71" s="515"/>
      <c r="K71" s="507"/>
      <c r="L71" s="507"/>
      <c r="M71" s="508"/>
    </row>
    <row r="72" spans="1:13" s="91" customFormat="1" ht="13.5" customHeight="1">
      <c r="A72" s="506"/>
      <c r="B72" s="509"/>
      <c r="C72" s="509"/>
      <c r="D72" s="511"/>
      <c r="E72" s="513"/>
      <c r="F72" s="514"/>
      <c r="G72" s="356"/>
      <c r="H72" s="515"/>
      <c r="I72" s="515"/>
      <c r="J72" s="515"/>
      <c r="K72" s="507"/>
      <c r="L72" s="507"/>
      <c r="M72" s="508"/>
    </row>
    <row r="73" spans="1:13" s="91" customFormat="1" ht="13.5" customHeight="1">
      <c r="A73" s="506"/>
      <c r="B73" s="509"/>
      <c r="C73" s="509"/>
      <c r="D73" s="511"/>
      <c r="E73" s="513"/>
      <c r="F73" s="514"/>
      <c r="G73" s="356"/>
      <c r="H73" s="515"/>
      <c r="I73" s="515"/>
      <c r="J73" s="515"/>
      <c r="K73" s="507"/>
      <c r="L73" s="507"/>
      <c r="M73" s="508"/>
    </row>
    <row r="74" spans="1:13" s="91" customFormat="1" ht="13.5" customHeight="1">
      <c r="A74" s="506"/>
      <c r="B74" s="509"/>
      <c r="C74" s="509"/>
      <c r="D74" s="511"/>
      <c r="E74" s="513"/>
      <c r="F74" s="514"/>
      <c r="G74" s="356"/>
      <c r="H74" s="515"/>
      <c r="I74" s="515"/>
      <c r="J74" s="515"/>
      <c r="K74" s="507"/>
      <c r="L74" s="507"/>
      <c r="M74" s="508"/>
    </row>
    <row r="75" spans="1:13" s="91" customFormat="1" ht="13.5" customHeight="1">
      <c r="A75" s="506"/>
      <c r="B75" s="509"/>
      <c r="C75" s="509"/>
      <c r="D75" s="511"/>
      <c r="E75" s="513"/>
      <c r="F75" s="514"/>
      <c r="G75" s="356"/>
      <c r="H75" s="515"/>
      <c r="I75" s="515"/>
      <c r="J75" s="515"/>
      <c r="K75" s="507"/>
      <c r="L75" s="507"/>
      <c r="M75" s="508"/>
    </row>
    <row r="76" spans="1:13" s="91" customFormat="1" ht="13.5" customHeight="1">
      <c r="A76" s="506"/>
      <c r="B76" s="509"/>
      <c r="C76" s="509"/>
      <c r="D76" s="511"/>
      <c r="E76" s="513"/>
      <c r="F76" s="514"/>
      <c r="G76" s="356"/>
      <c r="H76" s="515"/>
      <c r="I76" s="515"/>
      <c r="J76" s="515"/>
      <c r="K76" s="507"/>
      <c r="L76" s="507"/>
      <c r="M76" s="508"/>
    </row>
    <row r="77" spans="1:13" s="91" customFormat="1" ht="13.5" customHeight="1">
      <c r="A77" s="506"/>
      <c r="B77" s="509"/>
      <c r="C77" s="509"/>
      <c r="D77" s="511"/>
      <c r="E77" s="513"/>
      <c r="F77" s="514"/>
      <c r="G77" s="356"/>
      <c r="H77" s="515"/>
      <c r="I77" s="515"/>
      <c r="J77" s="515"/>
      <c r="K77" s="507"/>
      <c r="L77" s="507"/>
      <c r="M77" s="508"/>
    </row>
    <row r="78" spans="1:13" s="91" customFormat="1" ht="21.75" customHeight="1">
      <c r="A78" s="506"/>
      <c r="B78" s="509"/>
      <c r="C78" s="509"/>
      <c r="D78" s="511"/>
      <c r="E78" s="513"/>
      <c r="F78" s="514"/>
      <c r="G78" s="356"/>
      <c r="H78" s="515"/>
      <c r="I78" s="515"/>
      <c r="J78" s="515"/>
      <c r="K78" s="507"/>
      <c r="L78" s="507"/>
      <c r="M78" s="508"/>
    </row>
    <row r="79" spans="1:13" s="91" customFormat="1" ht="21.75" customHeight="1">
      <c r="A79" s="506"/>
      <c r="B79" s="509"/>
      <c r="C79" s="509"/>
      <c r="D79" s="511"/>
      <c r="E79" s="513"/>
      <c r="F79" s="514"/>
      <c r="G79" s="356"/>
      <c r="H79" s="515"/>
      <c r="I79" s="515"/>
      <c r="J79" s="515"/>
      <c r="K79" s="507"/>
      <c r="L79" s="507"/>
      <c r="M79" s="508"/>
    </row>
    <row r="80" spans="1:13">
      <c r="A80" s="506">
        <f>'7- Mapa Final'!A80</f>
        <v>11</v>
      </c>
      <c r="B80" s="509" t="str">
        <f>'7- Mapa Final'!B80</f>
        <v>Ofrecer, prometer, entregar, aceptar o solicitar una ventaja indebida para girar un cheque a un beneficiario diferente al que corresponde.</v>
      </c>
      <c r="C80" s="509" t="str">
        <f>'7- Mapa Final'!C80</f>
        <v xml:space="preserve">Utilizar los giros recibidos del Ministerio de Hacienda para beneficiar a un tercero. </v>
      </c>
      <c r="D80" s="510" t="str">
        <f>'7- Mapa Final'!J80</f>
        <v>Muy Baja - 1</v>
      </c>
      <c r="E80" s="512" t="str">
        <f>'7- Mapa Final'!K80</f>
        <v>Menor - 2</v>
      </c>
      <c r="F80" s="514" t="str">
        <f>'7- Mapa Final'!M80</f>
        <v>Bajo - 2</v>
      </c>
      <c r="G80" s="356"/>
      <c r="H80" s="515"/>
      <c r="I80" s="515"/>
      <c r="J80" s="515"/>
      <c r="K80" s="507"/>
      <c r="L80" s="507"/>
      <c r="M80" s="508"/>
    </row>
    <row r="81" spans="1:13">
      <c r="A81" s="506"/>
      <c r="B81" s="509"/>
      <c r="C81" s="509"/>
      <c r="D81" s="511"/>
      <c r="E81" s="513"/>
      <c r="F81" s="514"/>
      <c r="G81" s="356"/>
      <c r="H81" s="515"/>
      <c r="I81" s="515"/>
      <c r="J81" s="515"/>
      <c r="K81" s="507"/>
      <c r="L81" s="507"/>
      <c r="M81" s="508"/>
    </row>
    <row r="82" spans="1:13">
      <c r="A82" s="506"/>
      <c r="B82" s="509"/>
      <c r="C82" s="509"/>
      <c r="D82" s="511"/>
      <c r="E82" s="513"/>
      <c r="F82" s="514"/>
      <c r="G82" s="356"/>
      <c r="H82" s="515"/>
      <c r="I82" s="515"/>
      <c r="J82" s="515"/>
      <c r="K82" s="507"/>
      <c r="L82" s="507"/>
      <c r="M82" s="508"/>
    </row>
    <row r="83" spans="1:13">
      <c r="A83" s="506"/>
      <c r="B83" s="509"/>
      <c r="C83" s="509"/>
      <c r="D83" s="511"/>
      <c r="E83" s="513"/>
      <c r="F83" s="514"/>
      <c r="G83" s="356"/>
      <c r="H83" s="515"/>
      <c r="I83" s="515"/>
      <c r="J83" s="515"/>
      <c r="K83" s="507"/>
      <c r="L83" s="507"/>
      <c r="M83" s="508"/>
    </row>
    <row r="84" spans="1:13">
      <c r="A84" s="506"/>
      <c r="B84" s="509"/>
      <c r="C84" s="509"/>
      <c r="D84" s="511"/>
      <c r="E84" s="513"/>
      <c r="F84" s="514"/>
      <c r="G84" s="356"/>
      <c r="H84" s="515"/>
      <c r="I84" s="515"/>
      <c r="J84" s="515"/>
      <c r="K84" s="507"/>
      <c r="L84" s="507"/>
      <c r="M84" s="508"/>
    </row>
    <row r="85" spans="1:13">
      <c r="A85" s="506"/>
      <c r="B85" s="509"/>
      <c r="C85" s="509"/>
      <c r="D85" s="511"/>
      <c r="E85" s="513"/>
      <c r="F85" s="514"/>
      <c r="G85" s="356"/>
      <c r="H85" s="515"/>
      <c r="I85" s="515"/>
      <c r="J85" s="515"/>
      <c r="K85" s="507"/>
      <c r="L85" s="507"/>
      <c r="M85" s="508"/>
    </row>
    <row r="86" spans="1:13">
      <c r="A86" s="506"/>
      <c r="B86" s="509"/>
      <c r="C86" s="509"/>
      <c r="D86" s="511"/>
      <c r="E86" s="513"/>
      <c r="F86" s="514"/>
      <c r="G86" s="356"/>
      <c r="H86" s="515"/>
      <c r="I86" s="515"/>
      <c r="J86" s="515"/>
      <c r="K86" s="507"/>
      <c r="L86" s="507"/>
      <c r="M86" s="508"/>
    </row>
    <row r="87" spans="1:13">
      <c r="A87" s="506"/>
      <c r="B87" s="509"/>
      <c r="C87" s="509"/>
      <c r="D87" s="511"/>
      <c r="E87" s="513"/>
      <c r="F87" s="514"/>
      <c r="G87" s="356"/>
      <c r="H87" s="515"/>
      <c r="I87" s="515"/>
      <c r="J87" s="515"/>
      <c r="K87" s="507"/>
      <c r="L87" s="507"/>
      <c r="M87" s="508"/>
    </row>
    <row r="88" spans="1:13">
      <c r="A88" s="506"/>
      <c r="B88" s="509"/>
      <c r="C88" s="509"/>
      <c r="D88" s="511"/>
      <c r="E88" s="513"/>
      <c r="F88" s="514"/>
      <c r="G88" s="356"/>
      <c r="H88" s="515"/>
      <c r="I88" s="515"/>
      <c r="J88" s="515"/>
      <c r="K88" s="507"/>
      <c r="L88" s="507"/>
      <c r="M88" s="508"/>
    </row>
    <row r="89" spans="1:13">
      <c r="A89" s="506"/>
      <c r="B89" s="509"/>
      <c r="C89" s="509"/>
      <c r="D89" s="511"/>
      <c r="E89" s="513"/>
      <c r="F89" s="514"/>
      <c r="G89" s="356"/>
      <c r="H89" s="515"/>
      <c r="I89" s="515"/>
      <c r="J89" s="515"/>
      <c r="K89" s="507"/>
      <c r="L89" s="507"/>
      <c r="M89" s="508"/>
    </row>
  </sheetData>
  <mergeCells count="121">
    <mergeCell ref="A80:A89"/>
    <mergeCell ref="B80:B89"/>
    <mergeCell ref="C80:C89"/>
    <mergeCell ref="D80:D89"/>
    <mergeCell ref="E80:E89"/>
    <mergeCell ref="F80:F89"/>
    <mergeCell ref="G80:G89"/>
    <mergeCell ref="H80:H89"/>
    <mergeCell ref="I80:I89"/>
    <mergeCell ref="J80:J89"/>
    <mergeCell ref="K80:K89"/>
    <mergeCell ref="L80:L89"/>
    <mergeCell ref="M80:M8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L20:L29"/>
    <mergeCell ref="M20:M29"/>
    <mergeCell ref="F20:F29"/>
    <mergeCell ref="G20:G29"/>
    <mergeCell ref="K10:K19"/>
    <mergeCell ref="L10:L19"/>
    <mergeCell ref="M10:M19"/>
    <mergeCell ref="F10:F19"/>
    <mergeCell ref="G10:G19"/>
    <mergeCell ref="H10:H19"/>
    <mergeCell ref="I10:I19"/>
    <mergeCell ref="J10:J19"/>
    <mergeCell ref="M30:M39"/>
    <mergeCell ref="I20:I29"/>
    <mergeCell ref="J20:J29"/>
    <mergeCell ref="K20:K29"/>
    <mergeCell ref="J30:J39"/>
    <mergeCell ref="K30:K39"/>
    <mergeCell ref="L30:L39"/>
    <mergeCell ref="I30:I39"/>
    <mergeCell ref="A9:G9"/>
    <mergeCell ref="H20:H29"/>
    <mergeCell ref="C10:C19"/>
    <mergeCell ref="D10:D19"/>
    <mergeCell ref="E10:E19"/>
    <mergeCell ref="G30:G39"/>
    <mergeCell ref="H30:H39"/>
    <mergeCell ref="A20:A29"/>
    <mergeCell ref="C20:C29"/>
    <mergeCell ref="B20:B29"/>
    <mergeCell ref="A30:A39"/>
    <mergeCell ref="C30:C39"/>
    <mergeCell ref="D30:D39"/>
    <mergeCell ref="E30:E39"/>
    <mergeCell ref="B30:B39"/>
    <mergeCell ref="F30:F39"/>
    <mergeCell ref="A10:A19"/>
    <mergeCell ref="B10:B19"/>
    <mergeCell ref="D20:D29"/>
    <mergeCell ref="E20:E29"/>
    <mergeCell ref="B40:B49"/>
    <mergeCell ref="C40:C49"/>
    <mergeCell ref="D40:D49"/>
    <mergeCell ref="E40:E49"/>
    <mergeCell ref="D60:D69"/>
    <mergeCell ref="E60:E69"/>
    <mergeCell ref="K40:K49"/>
    <mergeCell ref="L40:L49"/>
    <mergeCell ref="M40:M49"/>
    <mergeCell ref="J50:J59"/>
    <mergeCell ref="K50:K59"/>
    <mergeCell ref="L50:L59"/>
    <mergeCell ref="M50:M59"/>
    <mergeCell ref="F40:F49"/>
    <mergeCell ref="G40:G49"/>
    <mergeCell ref="H40:H49"/>
    <mergeCell ref="I40:I49"/>
    <mergeCell ref="J40:J49"/>
    <mergeCell ref="C60:C69"/>
    <mergeCell ref="A50:A59"/>
    <mergeCell ref="B50:B59"/>
    <mergeCell ref="C50:C59"/>
    <mergeCell ref="D50:D59"/>
    <mergeCell ref="E50:E59"/>
    <mergeCell ref="F50:F59"/>
    <mergeCell ref="G50:G59"/>
    <mergeCell ref="H50:H59"/>
    <mergeCell ref="I50:I59"/>
    <mergeCell ref="A40:A49"/>
    <mergeCell ref="K60:K69"/>
    <mergeCell ref="L60:L69"/>
    <mergeCell ref="M60:M69"/>
    <mergeCell ref="A70:A79"/>
    <mergeCell ref="B70:B79"/>
    <mergeCell ref="C70:C79"/>
    <mergeCell ref="D70:D79"/>
    <mergeCell ref="E70:E79"/>
    <mergeCell ref="F70:F79"/>
    <mergeCell ref="G70:G79"/>
    <mergeCell ref="H70:H79"/>
    <mergeCell ref="I70:I79"/>
    <mergeCell ref="J70:J79"/>
    <mergeCell ref="K70:K79"/>
    <mergeCell ref="L70:L79"/>
    <mergeCell ref="M70:M79"/>
    <mergeCell ref="F60:F69"/>
    <mergeCell ref="G60:G69"/>
    <mergeCell ref="H60:H69"/>
    <mergeCell ref="I60:I69"/>
    <mergeCell ref="J60:J69"/>
    <mergeCell ref="A60:A69"/>
    <mergeCell ref="B60:B69"/>
  </mergeCells>
  <conditionalFormatting sqref="A7:B7">
    <cfRule type="containsText" dxfId="49" priority="49" operator="containsText" text="3- Moderado">
      <formula>NOT(ISERROR(SEARCH("3- Moderado",A7)))</formula>
    </cfRule>
    <cfRule type="containsText" dxfId="48" priority="50" operator="containsText" text="6- Moderado">
      <formula>NOT(ISERROR(SEARCH("6- Moderado",A7)))</formula>
    </cfRule>
    <cfRule type="containsText" dxfId="47" priority="51" operator="containsText" text="4- Moderado">
      <formula>NOT(ISERROR(SEARCH("4- Moderado",A7)))</formula>
    </cfRule>
    <cfRule type="containsText" dxfId="46" priority="52" operator="containsText" text="3- Bajo">
      <formula>NOT(ISERROR(SEARCH("3- Bajo",A7)))</formula>
    </cfRule>
    <cfRule type="containsText" dxfId="45" priority="53" operator="containsText" text="4- Bajo">
      <formula>NOT(ISERROR(SEARCH("4- Bajo",A7)))</formula>
    </cfRule>
    <cfRule type="containsText" dxfId="44" priority="54" operator="containsText" text="1- Bajo">
      <formula>NOT(ISERROR(SEARCH("1- Bajo",A7)))</formula>
    </cfRule>
  </conditionalFormatting>
  <conditionalFormatting sqref="C8:F8">
    <cfRule type="containsText" dxfId="43" priority="43" operator="containsText" text="3- Moderado">
      <formula>NOT(ISERROR(SEARCH("3- Moderado",C8)))</formula>
    </cfRule>
    <cfRule type="containsText" dxfId="42" priority="44" operator="containsText" text="6- Moderado">
      <formula>NOT(ISERROR(SEARCH("6- Moderado",C8)))</formula>
    </cfRule>
    <cfRule type="containsText" dxfId="41" priority="45" operator="containsText" text="4- Moderado">
      <formula>NOT(ISERROR(SEARCH("4- Moderado",C8)))</formula>
    </cfRule>
    <cfRule type="containsText" dxfId="40" priority="46" operator="containsText" text="3- Bajo">
      <formula>NOT(ISERROR(SEARCH("3- Bajo",C8)))</formula>
    </cfRule>
    <cfRule type="containsText" dxfId="39" priority="47" operator="containsText" text="4- Bajo">
      <formula>NOT(ISERROR(SEARCH("4- Bajo",C8)))</formula>
    </cfRule>
    <cfRule type="containsText" dxfId="38" priority="48" operator="containsText" text="1- Bajo">
      <formula>NOT(ISERROR(SEARCH("1- Bajo",C8)))</formula>
    </cfRule>
  </conditionalFormatting>
  <conditionalFormatting sqref="E10:E89">
    <cfRule type="containsText" dxfId="37" priority="1" operator="containsText" text="Catastrófico">
      <formula>NOT(ISERROR(SEARCH("Catastrófico",E10)))</formula>
    </cfRule>
    <cfRule type="containsText" dxfId="36" priority="2" operator="containsText" text="Mayor">
      <formula>NOT(ISERROR(SEARCH("Mayor",E10)))</formula>
    </cfRule>
    <cfRule type="containsText" dxfId="35" priority="3" operator="containsText" text="Menor">
      <formula>NOT(ISERROR(SEARCH("Menor",E10)))</formula>
    </cfRule>
    <cfRule type="containsText" dxfId="34" priority="4" operator="containsText" text="Leve">
      <formula>NOT(ISERROR(SEARCH("Leve",E10)))</formula>
    </cfRule>
  </conditionalFormatting>
  <conditionalFormatting sqref="A10:E10 A20:E20 A40:E40">
    <cfRule type="containsText" dxfId="33" priority="36" operator="containsText" text="3- Moderado">
      <formula>NOT(ISERROR(SEARCH("3- Moderado",A10)))</formula>
    </cfRule>
    <cfRule type="containsText" dxfId="32" priority="37" operator="containsText" text="6- Moderado">
      <formula>NOT(ISERROR(SEARCH("6- Moderado",A10)))</formula>
    </cfRule>
    <cfRule type="containsText" dxfId="31" priority="38" operator="containsText" text="4- Moderado">
      <formula>NOT(ISERROR(SEARCH("4- Moderado",A10)))</formula>
    </cfRule>
    <cfRule type="containsText" dxfId="30" priority="39" operator="containsText" text="3- Bajo">
      <formula>NOT(ISERROR(SEARCH("3- Bajo",A10)))</formula>
    </cfRule>
    <cfRule type="containsText" dxfId="29" priority="40" operator="containsText" text="4- Bajo">
      <formula>NOT(ISERROR(SEARCH("4- Bajo",A10)))</formula>
    </cfRule>
    <cfRule type="containsText" dxfId="28" priority="41" operator="containsText" text="1- Bajo">
      <formula>NOT(ISERROR(SEARCH("1- Bajo",A10)))</formula>
    </cfRule>
  </conditionalFormatting>
  <conditionalFormatting sqref="A30:E30 A50:E50">
    <cfRule type="containsText" dxfId="27" priority="29" operator="containsText" text="3- Moderado">
      <formula>NOT(ISERROR(SEARCH("3- Moderado",A30)))</formula>
    </cfRule>
    <cfRule type="containsText" dxfId="26" priority="30" operator="containsText" text="6- Moderado">
      <formula>NOT(ISERROR(SEARCH("6- Moderado",A30)))</formula>
    </cfRule>
    <cfRule type="containsText" dxfId="25" priority="31" operator="containsText" text="4- Moderado">
      <formula>NOT(ISERROR(SEARCH("4- Moderado",A30)))</formula>
    </cfRule>
    <cfRule type="containsText" dxfId="24" priority="32" operator="containsText" text="3- Bajo">
      <formula>NOT(ISERROR(SEARCH("3- Bajo",A30)))</formula>
    </cfRule>
    <cfRule type="containsText" dxfId="23" priority="33" operator="containsText" text="4- Bajo">
      <formula>NOT(ISERROR(SEARCH("4- Bajo",A30)))</formula>
    </cfRule>
    <cfRule type="containsText" dxfId="22" priority="34" operator="containsText" text="1- Bajo">
      <formula>NOT(ISERROR(SEARCH("1- Bajo",A30)))</formula>
    </cfRule>
  </conditionalFormatting>
  <conditionalFormatting sqref="A60:E60">
    <cfRule type="containsText" dxfId="21" priority="22" operator="containsText" text="3- Moderado">
      <formula>NOT(ISERROR(SEARCH("3- Moderado",A60)))</formula>
    </cfRule>
    <cfRule type="containsText" dxfId="20" priority="23" operator="containsText" text="6- Moderado">
      <formula>NOT(ISERROR(SEARCH("6- Moderado",A60)))</formula>
    </cfRule>
    <cfRule type="containsText" dxfId="19" priority="24" operator="containsText" text="4- Moderado">
      <formula>NOT(ISERROR(SEARCH("4- Moderado",A60)))</formula>
    </cfRule>
    <cfRule type="containsText" dxfId="18" priority="25" operator="containsText" text="3- Bajo">
      <formula>NOT(ISERROR(SEARCH("3- Bajo",A60)))</formula>
    </cfRule>
    <cfRule type="containsText" dxfId="17" priority="26" operator="containsText" text="4- Bajo">
      <formula>NOT(ISERROR(SEARCH("4- Bajo",A60)))</formula>
    </cfRule>
    <cfRule type="containsText" dxfId="16" priority="27" operator="containsText" text="1- Bajo">
      <formula>NOT(ISERROR(SEARCH("1- Bajo",A60)))</formula>
    </cfRule>
  </conditionalFormatting>
  <conditionalFormatting sqref="A70:E70 A80:E80">
    <cfRule type="containsText" dxfId="15" priority="11" operator="containsText" text="3- Moderado">
      <formula>NOT(ISERROR(SEARCH("3- Moderado",A70)))</formula>
    </cfRule>
    <cfRule type="containsText" dxfId="14" priority="12" operator="containsText" text="6- Moderado">
      <formula>NOT(ISERROR(SEARCH("6- Moderado",A70)))</formula>
    </cfRule>
    <cfRule type="containsText" dxfId="13" priority="13" operator="containsText" text="4- Moderado">
      <formula>NOT(ISERROR(SEARCH("4- Moderado",A70)))</formula>
    </cfRule>
    <cfRule type="containsText" dxfId="12" priority="14" operator="containsText" text="3- Bajo">
      <formula>NOT(ISERROR(SEARCH("3- Bajo",A70)))</formula>
    </cfRule>
    <cfRule type="containsText" dxfId="11" priority="15" operator="containsText" text="4- Bajo">
      <formula>NOT(ISERROR(SEARCH("4- Bajo",A70)))</formula>
    </cfRule>
    <cfRule type="containsText" dxfId="10" priority="16" operator="containsText" text="1- Bajo">
      <formula>NOT(ISERROR(SEARCH("1- Bajo",A70)))</formula>
    </cfRule>
  </conditionalFormatting>
  <conditionalFormatting sqref="D10:D89">
    <cfRule type="containsText" dxfId="9" priority="5" operator="containsText" text="Muy Alta">
      <formula>NOT(ISERROR(SEARCH("Muy Alta",D10)))</formula>
    </cfRule>
    <cfRule type="containsText" dxfId="8" priority="6" operator="containsText" text="Alta">
      <formula>NOT(ISERROR(SEARCH("Alta",D10)))</formula>
    </cfRule>
    <cfRule type="containsText" dxfId="7" priority="7" operator="containsText" text="Baja">
      <formula>NOT(ISERROR(SEARCH("Baja",D10)))</formula>
    </cfRule>
    <cfRule type="containsText" dxfId="6" priority="8" operator="containsText" text="Muy Baja">
      <formula>NOT(ISERROR(SEARCH("Muy Baja",D10)))</formula>
    </cfRule>
    <cfRule type="containsText" dxfId="5" priority="10" operator="containsText" text="Media">
      <formula>NOT(ISERROR(SEARCH("Media",D10)))</formula>
    </cfRule>
  </conditionalFormatting>
  <conditionalFormatting sqref="E10:F89">
    <cfRule type="containsText" dxfId="4" priority="9" operator="containsText" text="Moderado">
      <formula>NOT(ISERROR(SEARCH("Moderado",E10)))</formula>
    </cfRule>
  </conditionalFormatting>
  <conditionalFormatting sqref="F10:F89">
    <cfRule type="containsText" dxfId="3" priority="17" operator="containsText" text="Bajo">
      <formula>NOT(ISERROR(SEARCH("Bajo",F10)))</formula>
    </cfRule>
    <cfRule type="containsText" dxfId="2" priority="18" operator="containsText" text="Moderado">
      <formula>NOT(ISERROR(SEARCH("Moderado",F10)))</formula>
    </cfRule>
    <cfRule type="containsText" dxfId="1" priority="19" operator="containsText" text="Alto">
      <formula>NOT(ISERROR(SEARCH("Alto",F10)))</formula>
    </cfRule>
    <cfRule type="containsText" dxfId="0" priority="20" operator="containsText" text="Extremo">
      <formula>NOT(ISERROR(SEARCH("Extremo",F10)))</formula>
    </cfRule>
  </conditionalFormatting>
  <conditionalFormatting sqref="F50:F59 F30:F39">
    <cfRule type="colorScale" priority="35">
      <colorScale>
        <cfvo type="min"/>
        <cfvo type="max"/>
        <color rgb="FFFF7128"/>
        <color rgb="FFFFEF9C"/>
      </colorScale>
    </cfRule>
  </conditionalFormatting>
  <conditionalFormatting sqref="F60:F69">
    <cfRule type="colorScale" priority="28">
      <colorScale>
        <cfvo type="min"/>
        <cfvo type="max"/>
        <color rgb="FFFF7128"/>
        <color rgb="FFFFEF9C"/>
      </colorScale>
    </cfRule>
  </conditionalFormatting>
  <conditionalFormatting sqref="F70:F89">
    <cfRule type="colorScale" priority="21">
      <colorScale>
        <cfvo type="min"/>
        <cfvo type="max"/>
        <color rgb="FFFF7128"/>
        <color rgb="FFFFEF9C"/>
      </colorScale>
    </cfRule>
  </conditionalFormatting>
  <conditionalFormatting sqref="F10:F29 F40:F49">
    <cfRule type="colorScale" priority="585">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K10" sqref="K10"/>
    </sheetView>
  </sheetViews>
  <sheetFormatPr baseColWidth="10" defaultColWidth="11.42578125" defaultRowHeight="15"/>
  <sheetData>
    <row r="1" spans="2:10" ht="9" customHeight="1"/>
    <row r="2" spans="2:10" ht="27" customHeight="1">
      <c r="B2" s="263" t="s">
        <v>20</v>
      </c>
      <c r="C2" s="263"/>
      <c r="D2" s="263"/>
      <c r="E2" s="263"/>
      <c r="F2" s="263"/>
      <c r="G2" s="263"/>
      <c r="H2" s="263"/>
      <c r="I2" s="263"/>
      <c r="J2" s="263"/>
    </row>
    <row r="3" spans="2:10" ht="5.25" customHeight="1" thickBot="1"/>
    <row r="4" spans="2:10" ht="15" customHeight="1">
      <c r="B4" s="264" t="s">
        <v>21</v>
      </c>
      <c r="C4" s="265"/>
      <c r="D4" s="265"/>
      <c r="E4" s="265"/>
      <c r="F4" s="265"/>
      <c r="G4" s="265"/>
      <c r="H4" s="265"/>
      <c r="I4" s="265"/>
      <c r="J4" s="266"/>
    </row>
    <row r="5" spans="2:10">
      <c r="B5" s="267"/>
      <c r="C5" s="268"/>
      <c r="D5" s="268"/>
      <c r="E5" s="268"/>
      <c r="F5" s="268"/>
      <c r="G5" s="268"/>
      <c r="H5" s="268"/>
      <c r="I5" s="268"/>
      <c r="J5" s="269"/>
    </row>
    <row r="6" spans="2:10">
      <c r="B6" s="267"/>
      <c r="C6" s="268"/>
      <c r="D6" s="268"/>
      <c r="E6" s="268"/>
      <c r="F6" s="268"/>
      <c r="G6" s="268"/>
      <c r="H6" s="268"/>
      <c r="I6" s="268"/>
      <c r="J6" s="269"/>
    </row>
    <row r="7" spans="2:10" ht="15.75" thickBot="1">
      <c r="B7" s="270"/>
      <c r="C7" s="271"/>
      <c r="D7" s="271"/>
      <c r="E7" s="271"/>
      <c r="F7" s="271"/>
      <c r="G7" s="271"/>
      <c r="H7" s="271"/>
      <c r="I7" s="271"/>
      <c r="J7" s="272"/>
    </row>
    <row r="8" spans="2:10" ht="6.75" customHeight="1" thickBot="1"/>
    <row r="9" spans="2:10" ht="15" customHeight="1">
      <c r="B9" s="264" t="s">
        <v>22</v>
      </c>
      <c r="C9" s="265"/>
      <c r="D9" s="265"/>
      <c r="E9" s="265"/>
      <c r="F9" s="265"/>
      <c r="G9" s="265"/>
      <c r="H9" s="265"/>
      <c r="I9" s="265"/>
      <c r="J9" s="266"/>
    </row>
    <row r="10" spans="2:10">
      <c r="B10" s="267"/>
      <c r="C10" s="268"/>
      <c r="D10" s="268"/>
      <c r="E10" s="268"/>
      <c r="F10" s="268"/>
      <c r="G10" s="268"/>
      <c r="H10" s="268"/>
      <c r="I10" s="268"/>
      <c r="J10" s="269"/>
    </row>
    <row r="11" spans="2:10">
      <c r="B11" s="267"/>
      <c r="C11" s="268"/>
      <c r="D11" s="268"/>
      <c r="E11" s="268"/>
      <c r="F11" s="268"/>
      <c r="G11" s="268"/>
      <c r="H11" s="268"/>
      <c r="I11" s="268"/>
      <c r="J11" s="269"/>
    </row>
    <row r="12" spans="2:10">
      <c r="B12" s="267"/>
      <c r="C12" s="268"/>
      <c r="D12" s="268"/>
      <c r="E12" s="268"/>
      <c r="F12" s="268"/>
      <c r="G12" s="268"/>
      <c r="H12" s="268"/>
      <c r="I12" s="268"/>
      <c r="J12" s="269"/>
    </row>
    <row r="13" spans="2:10">
      <c r="B13" s="267"/>
      <c r="C13" s="268"/>
      <c r="D13" s="268"/>
      <c r="E13" s="268"/>
      <c r="F13" s="268"/>
      <c r="G13" s="268"/>
      <c r="H13" s="268"/>
      <c r="I13" s="268"/>
      <c r="J13" s="269"/>
    </row>
    <row r="14" spans="2:10">
      <c r="B14" s="267"/>
      <c r="C14" s="268"/>
      <c r="D14" s="268"/>
      <c r="E14" s="268"/>
      <c r="F14" s="268"/>
      <c r="G14" s="268"/>
      <c r="H14" s="268"/>
      <c r="I14" s="268"/>
      <c r="J14" s="269"/>
    </row>
    <row r="15" spans="2:10" ht="7.5" customHeight="1" thickBot="1">
      <c r="B15" s="270"/>
      <c r="C15" s="271"/>
      <c r="D15" s="271"/>
      <c r="E15" s="271"/>
      <c r="F15" s="271"/>
      <c r="G15" s="271"/>
      <c r="H15" s="271"/>
      <c r="I15" s="271"/>
      <c r="J15" s="272"/>
    </row>
    <row r="16" spans="2:10" ht="15" customHeight="1" thickBot="1"/>
    <row r="17" spans="2:10">
      <c r="B17" s="264" t="s">
        <v>23</v>
      </c>
      <c r="C17" s="265"/>
      <c r="D17" s="265"/>
      <c r="E17" s="265"/>
      <c r="F17" s="265"/>
      <c r="G17" s="265"/>
      <c r="H17" s="265"/>
      <c r="I17" s="265"/>
      <c r="J17" s="266"/>
    </row>
    <row r="18" spans="2:10">
      <c r="B18" s="267"/>
      <c r="C18" s="268"/>
      <c r="D18" s="268"/>
      <c r="E18" s="268"/>
      <c r="F18" s="268"/>
      <c r="G18" s="268"/>
      <c r="H18" s="268"/>
      <c r="I18" s="268"/>
      <c r="J18" s="269"/>
    </row>
    <row r="19" spans="2:10">
      <c r="B19" s="267"/>
      <c r="C19" s="268"/>
      <c r="D19" s="268"/>
      <c r="E19" s="268"/>
      <c r="F19" s="268"/>
      <c r="G19" s="268"/>
      <c r="H19" s="268"/>
      <c r="I19" s="268"/>
      <c r="J19" s="269"/>
    </row>
    <row r="20" spans="2:10" ht="6" customHeight="1" thickBot="1">
      <c r="B20" s="270"/>
      <c r="C20" s="271"/>
      <c r="D20" s="271"/>
      <c r="E20" s="271"/>
      <c r="F20" s="271"/>
      <c r="G20" s="271"/>
      <c r="H20" s="271"/>
      <c r="I20" s="271"/>
      <c r="J20" s="272"/>
    </row>
    <row r="21" spans="2:10" ht="15" customHeight="1" thickBot="1"/>
    <row r="22" spans="2:10">
      <c r="B22" s="264" t="s">
        <v>24</v>
      </c>
      <c r="C22" s="265"/>
      <c r="D22" s="265"/>
      <c r="E22" s="265"/>
      <c r="F22" s="265"/>
      <c r="G22" s="265"/>
      <c r="H22" s="265"/>
      <c r="I22" s="265"/>
      <c r="J22" s="266"/>
    </row>
    <row r="23" spans="2:10">
      <c r="B23" s="267"/>
      <c r="C23" s="268"/>
      <c r="D23" s="268"/>
      <c r="E23" s="268"/>
      <c r="F23" s="268"/>
      <c r="G23" s="268"/>
      <c r="H23" s="268"/>
      <c r="I23" s="268"/>
      <c r="J23" s="269"/>
    </row>
    <row r="24" spans="2:10">
      <c r="B24" s="267"/>
      <c r="C24" s="268"/>
      <c r="D24" s="268"/>
      <c r="E24" s="268"/>
      <c r="F24" s="268"/>
      <c r="G24" s="268"/>
      <c r="H24" s="268"/>
      <c r="I24" s="268"/>
      <c r="J24" s="269"/>
    </row>
    <row r="25" spans="2:10">
      <c r="B25" s="267"/>
      <c r="C25" s="268"/>
      <c r="D25" s="268"/>
      <c r="E25" s="268"/>
      <c r="F25" s="268"/>
      <c r="G25" s="268"/>
      <c r="H25" s="268"/>
      <c r="I25" s="268"/>
      <c r="J25" s="269"/>
    </row>
    <row r="26" spans="2:10">
      <c r="B26" s="267"/>
      <c r="C26" s="268"/>
      <c r="D26" s="268"/>
      <c r="E26" s="268"/>
      <c r="F26" s="268"/>
      <c r="G26" s="268"/>
      <c r="H26" s="268"/>
      <c r="I26" s="268"/>
      <c r="J26" s="269"/>
    </row>
    <row r="27" spans="2:10">
      <c r="B27" s="267"/>
      <c r="C27" s="268"/>
      <c r="D27" s="268"/>
      <c r="E27" s="268"/>
      <c r="F27" s="268"/>
      <c r="G27" s="268"/>
      <c r="H27" s="268"/>
      <c r="I27" s="268"/>
      <c r="J27" s="269"/>
    </row>
    <row r="28" spans="2:10">
      <c r="B28" s="267"/>
      <c r="C28" s="268"/>
      <c r="D28" s="268"/>
      <c r="E28" s="268"/>
      <c r="F28" s="268"/>
      <c r="G28" s="268"/>
      <c r="H28" s="268"/>
      <c r="I28" s="268"/>
      <c r="J28" s="269"/>
    </row>
    <row r="29" spans="2:10">
      <c r="B29" s="267"/>
      <c r="C29" s="268"/>
      <c r="D29" s="268"/>
      <c r="E29" s="268"/>
      <c r="F29" s="268"/>
      <c r="G29" s="268"/>
      <c r="H29" s="268"/>
      <c r="I29" s="268"/>
      <c r="J29" s="269"/>
    </row>
    <row r="30" spans="2:10" ht="15.75" thickBot="1">
      <c r="B30" s="270"/>
      <c r="C30" s="271"/>
      <c r="D30" s="271"/>
      <c r="E30" s="271"/>
      <c r="F30" s="271"/>
      <c r="G30" s="271"/>
      <c r="H30" s="271"/>
      <c r="I30" s="271"/>
      <c r="J30" s="27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CB78C-BD3D-412B-A31D-8C6B6E703617}">
  <sheetPr codeName="Sheet7">
    <tabColor rgb="FFFFFF00"/>
  </sheetPr>
  <dimension ref="A1:J82"/>
  <sheetViews>
    <sheetView showGridLines="0" view="pageBreakPreview" zoomScale="70" zoomScaleNormal="96" zoomScaleSheetLayoutView="70" workbookViewId="0">
      <selection activeCell="H21" sqref="H21"/>
    </sheetView>
  </sheetViews>
  <sheetFormatPr baseColWidth="10" defaultColWidth="10.42578125" defaultRowHeight="14.25"/>
  <cols>
    <col min="1" max="1" width="53.28515625" style="109" customWidth="1"/>
    <col min="2" max="2" width="10.28515625" style="110" customWidth="1"/>
    <col min="3" max="3" width="74.7109375" style="97" customWidth="1"/>
    <col min="4" max="4" width="14.85546875" style="110" customWidth="1"/>
    <col min="5" max="5" width="81.42578125" style="97" customWidth="1"/>
    <col min="6" max="6" width="4.7109375" style="97" customWidth="1"/>
    <col min="7" max="16384" width="10.42578125" style="97"/>
  </cols>
  <sheetData>
    <row r="1" spans="1:5" s="43" customFormat="1" ht="79.900000000000006" customHeight="1">
      <c r="A1" s="42"/>
      <c r="B1" s="273" t="s">
        <v>25</v>
      </c>
      <c r="C1" s="273"/>
      <c r="D1" s="273"/>
      <c r="E1" s="42"/>
    </row>
    <row r="2" spans="1:5" s="43" customFormat="1" ht="20.25" customHeight="1">
      <c r="A2" s="44" t="s">
        <v>26</v>
      </c>
      <c r="B2" s="274" t="s">
        <v>27</v>
      </c>
      <c r="C2" s="275"/>
      <c r="D2" s="45" t="s">
        <v>28</v>
      </c>
      <c r="E2" s="46" t="s">
        <v>5</v>
      </c>
    </row>
    <row r="3" spans="1:5" s="43" customFormat="1" ht="16.899999999999999" customHeight="1">
      <c r="A3" s="47"/>
      <c r="B3" s="48"/>
      <c r="C3" s="49"/>
      <c r="D3" s="50"/>
      <c r="E3" s="49"/>
    </row>
    <row r="4" spans="1:5" s="43" customFormat="1" ht="40.5" customHeight="1">
      <c r="A4" s="44" t="s">
        <v>29</v>
      </c>
      <c r="B4" s="276" t="s">
        <v>5</v>
      </c>
      <c r="C4" s="277"/>
      <c r="D4" s="277"/>
      <c r="E4" s="277"/>
    </row>
    <row r="5" spans="1:5" s="53" customFormat="1" ht="13.15" customHeight="1">
      <c r="A5" s="51"/>
      <c r="B5" s="52"/>
      <c r="D5" s="52"/>
      <c r="E5" s="54"/>
    </row>
    <row r="6" spans="1:5" s="53" customFormat="1" ht="21" customHeight="1">
      <c r="A6" s="288" t="s">
        <v>30</v>
      </c>
      <c r="B6" s="278" t="s">
        <v>31</v>
      </c>
      <c r="C6" s="279"/>
      <c r="D6" s="280"/>
      <c r="E6" s="55" t="s">
        <v>32</v>
      </c>
    </row>
    <row r="7" spans="1:5" s="53" customFormat="1" ht="87.75" customHeight="1">
      <c r="A7" s="288"/>
      <c r="B7" s="281" t="s">
        <v>33</v>
      </c>
      <c r="C7" s="282"/>
      <c r="D7" s="283"/>
      <c r="E7" s="96"/>
    </row>
    <row r="8" spans="1:5" ht="21" customHeight="1">
      <c r="A8" s="99"/>
      <c r="B8" s="100"/>
      <c r="D8" s="98"/>
      <c r="E8" s="98"/>
    </row>
    <row r="9" spans="1:5" ht="19.899999999999999" customHeight="1">
      <c r="A9" s="285" t="s">
        <v>34</v>
      </c>
      <c r="B9" s="285"/>
      <c r="C9" s="285"/>
      <c r="D9" s="285"/>
      <c r="E9" s="285"/>
    </row>
    <row r="10" spans="1:5" ht="19.899999999999999" customHeight="1">
      <c r="A10" s="114" t="s">
        <v>35</v>
      </c>
      <c r="B10" s="114" t="s">
        <v>36</v>
      </c>
      <c r="C10" s="114" t="s">
        <v>37</v>
      </c>
      <c r="D10" s="114" t="s">
        <v>38</v>
      </c>
      <c r="E10" s="114" t="s">
        <v>39</v>
      </c>
    </row>
    <row r="11" spans="1:5" s="103" customFormat="1" ht="71.25">
      <c r="A11" s="286" t="s">
        <v>40</v>
      </c>
      <c r="B11" s="101">
        <v>1</v>
      </c>
      <c r="C11" s="111" t="s">
        <v>41</v>
      </c>
      <c r="D11" s="102">
        <v>1</v>
      </c>
      <c r="E11" s="111" t="s">
        <v>42</v>
      </c>
    </row>
    <row r="12" spans="1:5" s="103" customFormat="1" ht="28.5">
      <c r="A12" s="286"/>
      <c r="B12" s="101">
        <v>2</v>
      </c>
      <c r="C12" s="111" t="s">
        <v>43</v>
      </c>
      <c r="D12" s="102"/>
      <c r="E12" s="111"/>
    </row>
    <row r="13" spans="1:5" ht="28.5" customHeight="1">
      <c r="A13" s="287" t="s">
        <v>44</v>
      </c>
      <c r="B13" s="115">
        <v>3</v>
      </c>
      <c r="C13" s="116" t="s">
        <v>45</v>
      </c>
      <c r="D13" s="115">
        <v>2</v>
      </c>
      <c r="E13" s="116" t="s">
        <v>46</v>
      </c>
    </row>
    <row r="14" spans="1:5" ht="39.75" customHeight="1">
      <c r="A14" s="287"/>
      <c r="B14" s="115">
        <v>4</v>
      </c>
      <c r="C14" s="116" t="s">
        <v>47</v>
      </c>
      <c r="D14" s="115"/>
      <c r="E14" s="116"/>
    </row>
    <row r="15" spans="1:5" ht="39.75" customHeight="1">
      <c r="A15" s="287"/>
      <c r="B15" s="115">
        <v>5</v>
      </c>
      <c r="C15" s="116" t="s">
        <v>48</v>
      </c>
      <c r="D15" s="115"/>
      <c r="E15" s="116"/>
    </row>
    <row r="16" spans="1:5" ht="28.5" customHeight="1">
      <c r="A16" s="284" t="s">
        <v>49</v>
      </c>
      <c r="B16" s="115">
        <v>6</v>
      </c>
      <c r="C16" s="116" t="s">
        <v>50</v>
      </c>
      <c r="D16" s="115">
        <v>3</v>
      </c>
      <c r="E16" s="116" t="s">
        <v>51</v>
      </c>
    </row>
    <row r="17" spans="1:10" ht="28.5">
      <c r="A17" s="284"/>
      <c r="B17" s="115">
        <v>7</v>
      </c>
      <c r="C17" s="116" t="s">
        <v>52</v>
      </c>
      <c r="D17" s="115">
        <v>4</v>
      </c>
      <c r="E17" s="116" t="s">
        <v>53</v>
      </c>
    </row>
    <row r="18" spans="1:10" ht="28.5">
      <c r="A18" s="284"/>
      <c r="B18" s="115">
        <v>8</v>
      </c>
      <c r="C18" s="116" t="s">
        <v>54</v>
      </c>
      <c r="D18" s="115"/>
      <c r="E18" s="116"/>
    </row>
    <row r="19" spans="1:10" ht="22.5" customHeight="1">
      <c r="A19" s="284"/>
      <c r="B19" s="115">
        <v>9</v>
      </c>
      <c r="C19" s="116" t="s">
        <v>55</v>
      </c>
      <c r="D19" s="115"/>
      <c r="E19" s="116"/>
    </row>
    <row r="20" spans="1:10" ht="28.5">
      <c r="A20" s="284"/>
      <c r="B20" s="115">
        <v>10</v>
      </c>
      <c r="C20" s="116" t="s">
        <v>56</v>
      </c>
      <c r="D20" s="115"/>
      <c r="E20" s="116"/>
      <c r="J20" s="104"/>
    </row>
    <row r="21" spans="1:10" ht="27" customHeight="1">
      <c r="A21" s="284"/>
      <c r="B21" s="115">
        <v>11</v>
      </c>
      <c r="C21" s="116" t="s">
        <v>57</v>
      </c>
      <c r="D21" s="115"/>
      <c r="E21" s="116"/>
      <c r="J21" s="104"/>
    </row>
    <row r="22" spans="1:10" ht="22.5" customHeight="1">
      <c r="A22" s="284"/>
      <c r="B22" s="115">
        <v>12</v>
      </c>
      <c r="C22" s="116" t="s">
        <v>58</v>
      </c>
      <c r="D22" s="115"/>
      <c r="E22" s="116"/>
      <c r="J22" s="104"/>
    </row>
    <row r="23" spans="1:10" ht="28.5" customHeight="1">
      <c r="A23" s="284" t="s">
        <v>59</v>
      </c>
      <c r="B23" s="115">
        <v>13</v>
      </c>
      <c r="C23" s="116" t="s">
        <v>60</v>
      </c>
      <c r="D23" s="115">
        <v>5</v>
      </c>
      <c r="E23" s="116" t="s">
        <v>61</v>
      </c>
    </row>
    <row r="24" spans="1:10" ht="28.5">
      <c r="A24" s="284"/>
      <c r="B24" s="115">
        <v>14</v>
      </c>
      <c r="C24" s="116" t="s">
        <v>62</v>
      </c>
      <c r="D24" s="115">
        <v>6</v>
      </c>
      <c r="E24" s="116" t="s">
        <v>63</v>
      </c>
    </row>
    <row r="25" spans="1:10" ht="28.5">
      <c r="A25" s="284"/>
      <c r="B25" s="115">
        <v>15</v>
      </c>
      <c r="C25" s="116" t="s">
        <v>64</v>
      </c>
      <c r="D25" s="115">
        <v>7</v>
      </c>
      <c r="E25" s="116" t="s">
        <v>65</v>
      </c>
    </row>
    <row r="26" spans="1:10" ht="42.75">
      <c r="A26" s="284"/>
      <c r="B26" s="115">
        <v>16</v>
      </c>
      <c r="C26" s="116" t="s">
        <v>66</v>
      </c>
      <c r="D26" s="115"/>
      <c r="E26" s="116"/>
    </row>
    <row r="27" spans="1:10" ht="46.5" customHeight="1">
      <c r="A27" s="117" t="s">
        <v>67</v>
      </c>
      <c r="B27" s="115">
        <v>17</v>
      </c>
      <c r="C27" s="116" t="s">
        <v>68</v>
      </c>
      <c r="D27" s="115">
        <v>8</v>
      </c>
      <c r="E27" s="116" t="s">
        <v>69</v>
      </c>
    </row>
    <row r="28" spans="1:10" ht="41.25" customHeight="1">
      <c r="A28" s="284" t="s">
        <v>70</v>
      </c>
      <c r="B28" s="115">
        <v>18</v>
      </c>
      <c r="C28" s="118" t="s">
        <v>71</v>
      </c>
      <c r="D28" s="115"/>
      <c r="E28" s="116"/>
    </row>
    <row r="29" spans="1:10" ht="31.5" customHeight="1">
      <c r="A29" s="284"/>
      <c r="B29" s="115">
        <v>19</v>
      </c>
      <c r="C29" s="118" t="s">
        <v>72</v>
      </c>
      <c r="D29" s="115"/>
      <c r="E29" s="116"/>
    </row>
    <row r="30" spans="1:10" ht="39.75" customHeight="1">
      <c r="A30" s="285" t="s">
        <v>73</v>
      </c>
      <c r="B30" s="285"/>
      <c r="C30" s="285"/>
      <c r="D30" s="285"/>
      <c r="E30" s="285"/>
    </row>
    <row r="31" spans="1:10" ht="39.75" customHeight="1">
      <c r="A31" s="114" t="s">
        <v>35</v>
      </c>
      <c r="B31" s="114" t="s">
        <v>36</v>
      </c>
      <c r="C31" s="114" t="s">
        <v>74</v>
      </c>
      <c r="D31" s="114" t="s">
        <v>38</v>
      </c>
      <c r="E31" s="114" t="s">
        <v>75</v>
      </c>
    </row>
    <row r="32" spans="1:10" ht="71.25">
      <c r="A32" s="284" t="s">
        <v>76</v>
      </c>
      <c r="B32" s="115">
        <v>1</v>
      </c>
      <c r="C32" s="116" t="s">
        <v>77</v>
      </c>
      <c r="D32" s="115">
        <v>1</v>
      </c>
      <c r="E32" s="116" t="s">
        <v>78</v>
      </c>
    </row>
    <row r="33" spans="1:5" ht="44.25" customHeight="1">
      <c r="A33" s="284"/>
      <c r="B33" s="115">
        <v>2</v>
      </c>
      <c r="C33" s="116" t="s">
        <v>79</v>
      </c>
      <c r="D33" s="115">
        <v>2</v>
      </c>
      <c r="E33" s="116" t="s">
        <v>80</v>
      </c>
    </row>
    <row r="34" spans="1:5" ht="28.5">
      <c r="A34" s="284"/>
      <c r="B34" s="115"/>
      <c r="C34" s="116"/>
      <c r="D34" s="115">
        <v>3</v>
      </c>
      <c r="E34" s="116" t="s">
        <v>81</v>
      </c>
    </row>
    <row r="35" spans="1:5" ht="28.5">
      <c r="A35" s="284"/>
      <c r="B35" s="115"/>
      <c r="C35" s="116"/>
      <c r="D35" s="115">
        <v>4</v>
      </c>
      <c r="E35" s="116" t="s">
        <v>82</v>
      </c>
    </row>
    <row r="36" spans="1:5" ht="27" customHeight="1">
      <c r="A36" s="284"/>
      <c r="B36" s="115"/>
      <c r="C36" s="119"/>
      <c r="D36" s="115">
        <v>5</v>
      </c>
      <c r="E36" s="116" t="s">
        <v>83</v>
      </c>
    </row>
    <row r="37" spans="1:5" ht="28.5">
      <c r="A37" s="284"/>
      <c r="B37" s="115"/>
      <c r="C37" s="118"/>
      <c r="D37" s="115">
        <v>6</v>
      </c>
      <c r="E37" s="116" t="s">
        <v>84</v>
      </c>
    </row>
    <row r="38" spans="1:5" ht="27" customHeight="1">
      <c r="A38" s="284"/>
      <c r="B38" s="115"/>
      <c r="C38" s="118"/>
      <c r="D38" s="115">
        <v>7</v>
      </c>
      <c r="E38" s="118" t="s">
        <v>85</v>
      </c>
    </row>
    <row r="39" spans="1:5" ht="30" customHeight="1">
      <c r="A39" s="284" t="s">
        <v>86</v>
      </c>
      <c r="B39" s="115">
        <v>3</v>
      </c>
      <c r="C39" s="118" t="s">
        <v>87</v>
      </c>
      <c r="D39" s="115">
        <v>8</v>
      </c>
      <c r="E39" s="118" t="s">
        <v>88</v>
      </c>
    </row>
    <row r="40" spans="1:5" ht="28.5">
      <c r="A40" s="284"/>
      <c r="B40" s="115"/>
      <c r="C40" s="118"/>
      <c r="D40" s="115">
        <v>9</v>
      </c>
      <c r="E40" s="118" t="s">
        <v>89</v>
      </c>
    </row>
    <row r="41" spans="1:5" s="105" customFormat="1" ht="28.5">
      <c r="A41" s="284"/>
      <c r="B41" s="115"/>
      <c r="C41" s="118"/>
      <c r="D41" s="115">
        <v>10</v>
      </c>
      <c r="E41" s="118" t="s">
        <v>90</v>
      </c>
    </row>
    <row r="42" spans="1:5" s="105" customFormat="1" ht="24.75" customHeight="1">
      <c r="A42" s="284"/>
      <c r="B42" s="115"/>
      <c r="C42" s="120"/>
      <c r="D42" s="115">
        <v>11</v>
      </c>
      <c r="E42" s="118" t="s">
        <v>91</v>
      </c>
    </row>
    <row r="43" spans="1:5" s="105" customFormat="1" ht="28.5" customHeight="1">
      <c r="A43" s="284" t="s">
        <v>92</v>
      </c>
      <c r="B43" s="115">
        <v>4</v>
      </c>
      <c r="C43" s="116" t="s">
        <v>93</v>
      </c>
      <c r="D43" s="115">
        <v>12</v>
      </c>
      <c r="E43" s="116" t="s">
        <v>94</v>
      </c>
    </row>
    <row r="44" spans="1:5" s="105" customFormat="1" ht="27" customHeight="1">
      <c r="A44" s="284"/>
      <c r="B44" s="115">
        <v>5</v>
      </c>
      <c r="C44" s="116" t="s">
        <v>95</v>
      </c>
      <c r="D44" s="115"/>
      <c r="E44" s="116"/>
    </row>
    <row r="45" spans="1:5" s="105" customFormat="1" ht="39.75" customHeight="1">
      <c r="A45" s="284"/>
      <c r="B45" s="115">
        <v>6</v>
      </c>
      <c r="C45" s="116" t="s">
        <v>96</v>
      </c>
      <c r="D45" s="115">
        <v>13</v>
      </c>
      <c r="E45" s="116" t="s">
        <v>97</v>
      </c>
    </row>
    <row r="46" spans="1:5" s="105" customFormat="1" ht="28.5">
      <c r="A46" s="284"/>
      <c r="B46" s="115">
        <v>7</v>
      </c>
      <c r="C46" s="116" t="s">
        <v>98</v>
      </c>
      <c r="D46" s="115">
        <v>14</v>
      </c>
      <c r="E46" s="116" t="s">
        <v>99</v>
      </c>
    </row>
    <row r="47" spans="1:5" ht="28.5">
      <c r="A47" s="284"/>
      <c r="B47" s="115">
        <v>8</v>
      </c>
      <c r="C47" s="116" t="s">
        <v>100</v>
      </c>
      <c r="D47" s="115">
        <v>15</v>
      </c>
      <c r="E47" s="116" t="s">
        <v>101</v>
      </c>
    </row>
    <row r="48" spans="1:5" ht="39.75" customHeight="1">
      <c r="A48" s="284"/>
      <c r="B48" s="115">
        <v>9</v>
      </c>
      <c r="C48" s="116" t="s">
        <v>102</v>
      </c>
      <c r="D48" s="115">
        <v>16</v>
      </c>
      <c r="E48" s="116" t="s">
        <v>103</v>
      </c>
    </row>
    <row r="49" spans="1:5" ht="39.75" customHeight="1">
      <c r="A49" s="284" t="s">
        <v>104</v>
      </c>
      <c r="B49" s="115">
        <v>10</v>
      </c>
      <c r="C49" s="116" t="s">
        <v>105</v>
      </c>
      <c r="D49" s="115">
        <v>17</v>
      </c>
      <c r="E49" s="116" t="s">
        <v>106</v>
      </c>
    </row>
    <row r="50" spans="1:5" ht="39.75" customHeight="1">
      <c r="A50" s="284"/>
      <c r="B50" s="115">
        <v>11</v>
      </c>
      <c r="C50" s="116" t="s">
        <v>107</v>
      </c>
      <c r="D50" s="121">
        <v>18</v>
      </c>
      <c r="E50" s="116" t="s">
        <v>108</v>
      </c>
    </row>
    <row r="51" spans="1:5" ht="39.75" customHeight="1">
      <c r="A51" s="284"/>
      <c r="B51" s="115">
        <v>12</v>
      </c>
      <c r="C51" s="116" t="s">
        <v>109</v>
      </c>
      <c r="D51" s="121">
        <v>19</v>
      </c>
      <c r="E51" s="116" t="s">
        <v>110</v>
      </c>
    </row>
    <row r="52" spans="1:5" ht="39.75" customHeight="1">
      <c r="A52" s="284" t="s">
        <v>111</v>
      </c>
      <c r="B52" s="115">
        <v>13</v>
      </c>
      <c r="C52" s="116" t="s">
        <v>112</v>
      </c>
      <c r="D52" s="121">
        <v>20</v>
      </c>
      <c r="E52" s="116" t="s">
        <v>113</v>
      </c>
    </row>
    <row r="53" spans="1:5" ht="34.5" customHeight="1">
      <c r="A53" s="284"/>
      <c r="B53" s="115">
        <v>14</v>
      </c>
      <c r="C53" s="116" t="s">
        <v>114</v>
      </c>
      <c r="D53" s="121">
        <v>21</v>
      </c>
      <c r="E53" s="116" t="s">
        <v>115</v>
      </c>
    </row>
    <row r="54" spans="1:5" ht="39.75" customHeight="1">
      <c r="A54" s="284"/>
      <c r="B54" s="115">
        <v>15</v>
      </c>
      <c r="C54" s="116" t="s">
        <v>116</v>
      </c>
      <c r="D54" s="121"/>
      <c r="E54" s="116"/>
    </row>
    <row r="55" spans="1:5" ht="28.5">
      <c r="A55" s="284"/>
      <c r="B55" s="115">
        <v>16</v>
      </c>
      <c r="C55" s="116" t="s">
        <v>117</v>
      </c>
      <c r="D55" s="121"/>
      <c r="E55" s="116"/>
    </row>
    <row r="56" spans="1:5" ht="25.5" customHeight="1">
      <c r="A56" s="284"/>
      <c r="B56" s="115">
        <v>17</v>
      </c>
      <c r="C56" s="116" t="s">
        <v>118</v>
      </c>
      <c r="D56" s="121"/>
      <c r="E56" s="116"/>
    </row>
    <row r="57" spans="1:5" ht="28.5">
      <c r="A57" s="284"/>
      <c r="B57" s="115">
        <v>18</v>
      </c>
      <c r="C57" s="116" t="s">
        <v>119</v>
      </c>
      <c r="D57" s="121"/>
      <c r="E57" s="116"/>
    </row>
    <row r="58" spans="1:5" ht="24" customHeight="1">
      <c r="A58" s="284"/>
      <c r="B58" s="115">
        <v>19</v>
      </c>
      <c r="C58" s="116" t="s">
        <v>120</v>
      </c>
      <c r="D58" s="121"/>
      <c r="E58" s="116"/>
    </row>
    <row r="59" spans="1:5" ht="28.5">
      <c r="A59" s="284"/>
      <c r="B59" s="115">
        <v>20</v>
      </c>
      <c r="C59" s="116" t="s">
        <v>121</v>
      </c>
      <c r="D59" s="121"/>
      <c r="E59" s="116"/>
    </row>
    <row r="60" spans="1:5" ht="28.5">
      <c r="A60" s="284"/>
      <c r="B60" s="115">
        <v>21</v>
      </c>
      <c r="C60" s="116" t="s">
        <v>122</v>
      </c>
      <c r="D60" s="121"/>
      <c r="E60" s="116"/>
    </row>
    <row r="61" spans="1:5" ht="29.25" customHeight="1">
      <c r="A61" s="284"/>
      <c r="B61" s="115">
        <v>22</v>
      </c>
      <c r="C61" s="116" t="s">
        <v>123</v>
      </c>
      <c r="D61" s="121"/>
      <c r="E61" s="118"/>
    </row>
    <row r="62" spans="1:5" ht="39.75" customHeight="1">
      <c r="A62" s="284" t="s">
        <v>124</v>
      </c>
      <c r="B62" s="115">
        <v>23</v>
      </c>
      <c r="C62" s="116" t="s">
        <v>125</v>
      </c>
      <c r="D62" s="121">
        <v>22</v>
      </c>
      <c r="E62" s="116" t="s">
        <v>126</v>
      </c>
    </row>
    <row r="63" spans="1:5" ht="36.75" customHeight="1">
      <c r="A63" s="284"/>
      <c r="B63" s="115">
        <v>24</v>
      </c>
      <c r="C63" s="116" t="s">
        <v>127</v>
      </c>
      <c r="D63" s="121">
        <v>23</v>
      </c>
      <c r="E63" s="116" t="s">
        <v>128</v>
      </c>
    </row>
    <row r="64" spans="1:5" ht="25.5" customHeight="1">
      <c r="A64" s="284"/>
      <c r="B64" s="115">
        <v>25</v>
      </c>
      <c r="C64" s="116" t="s">
        <v>129</v>
      </c>
      <c r="D64" s="121"/>
      <c r="E64" s="116"/>
    </row>
    <row r="65" spans="1:10" ht="42.75">
      <c r="A65" s="289" t="s">
        <v>130</v>
      </c>
      <c r="B65" s="115">
        <v>26</v>
      </c>
      <c r="C65" s="116" t="s">
        <v>131</v>
      </c>
      <c r="D65" s="121">
        <v>24</v>
      </c>
      <c r="E65" s="116" t="s">
        <v>132</v>
      </c>
    </row>
    <row r="66" spans="1:10" ht="14.25" customHeight="1">
      <c r="A66" s="290"/>
      <c r="B66" s="115"/>
      <c r="C66" s="116"/>
      <c r="D66" s="121"/>
      <c r="E66" s="116"/>
    </row>
    <row r="67" spans="1:10" ht="39.75" customHeight="1">
      <c r="A67" s="284" t="s">
        <v>133</v>
      </c>
      <c r="B67" s="115">
        <v>27</v>
      </c>
      <c r="C67" s="116" t="s">
        <v>134</v>
      </c>
      <c r="D67" s="121">
        <v>25</v>
      </c>
      <c r="E67" s="116" t="s">
        <v>135</v>
      </c>
    </row>
    <row r="68" spans="1:10" ht="39.75" customHeight="1">
      <c r="A68" s="284"/>
      <c r="B68" s="115"/>
      <c r="C68" s="116"/>
      <c r="D68" s="121">
        <v>26</v>
      </c>
      <c r="E68" s="116" t="s">
        <v>136</v>
      </c>
    </row>
    <row r="69" spans="1:10" ht="28.5" customHeight="1">
      <c r="A69" s="284" t="s">
        <v>137</v>
      </c>
      <c r="B69" s="115">
        <v>28</v>
      </c>
      <c r="C69" s="116" t="s">
        <v>138</v>
      </c>
      <c r="D69" s="121">
        <v>27</v>
      </c>
      <c r="E69" s="116" t="s">
        <v>139</v>
      </c>
    </row>
    <row r="70" spans="1:10" ht="28.5">
      <c r="A70" s="284"/>
      <c r="B70" s="115">
        <v>29</v>
      </c>
      <c r="C70" s="116" t="s">
        <v>140</v>
      </c>
      <c r="D70" s="121">
        <v>28</v>
      </c>
      <c r="E70" s="116" t="s">
        <v>141</v>
      </c>
    </row>
    <row r="71" spans="1:10" ht="16.5" customHeight="1">
      <c r="A71" s="284"/>
      <c r="B71" s="115"/>
      <c r="C71" s="119"/>
      <c r="D71" s="121">
        <v>29</v>
      </c>
      <c r="E71" s="116" t="s">
        <v>142</v>
      </c>
    </row>
    <row r="72" spans="1:10" ht="16.5" customHeight="1">
      <c r="A72" s="284"/>
      <c r="B72" s="115"/>
      <c r="C72" s="120"/>
      <c r="D72" s="121">
        <v>30</v>
      </c>
      <c r="E72" s="116" t="s">
        <v>143</v>
      </c>
    </row>
    <row r="73" spans="1:10" ht="16.5" customHeight="1">
      <c r="A73" s="284"/>
      <c r="B73" s="115"/>
      <c r="C73" s="116"/>
      <c r="D73" s="121">
        <v>31</v>
      </c>
      <c r="E73" s="116" t="s">
        <v>144</v>
      </c>
    </row>
    <row r="74" spans="1:10" ht="16.5" customHeight="1">
      <c r="A74" s="284"/>
      <c r="B74" s="115"/>
      <c r="C74" s="116"/>
      <c r="D74" s="121">
        <v>32</v>
      </c>
      <c r="E74" s="116" t="s">
        <v>145</v>
      </c>
    </row>
    <row r="75" spans="1:10" ht="16.5" customHeight="1">
      <c r="A75" s="284"/>
      <c r="B75" s="115"/>
      <c r="C75" s="116"/>
      <c r="D75" s="121">
        <v>33</v>
      </c>
      <c r="E75" s="120" t="s">
        <v>146</v>
      </c>
    </row>
    <row r="76" spans="1:10" ht="31.5" customHeight="1">
      <c r="A76" s="284"/>
      <c r="B76" s="115"/>
      <c r="C76" s="116"/>
      <c r="D76" s="121">
        <v>34</v>
      </c>
      <c r="E76" s="116" t="s">
        <v>147</v>
      </c>
    </row>
    <row r="77" spans="1:10" ht="28.5">
      <c r="A77" s="289" t="s">
        <v>148</v>
      </c>
      <c r="B77" s="115">
        <v>30</v>
      </c>
      <c r="C77" s="116" t="s">
        <v>149</v>
      </c>
      <c r="D77" s="121">
        <v>35</v>
      </c>
      <c r="E77" s="116" t="s">
        <v>150</v>
      </c>
    </row>
    <row r="78" spans="1:10" ht="28.5">
      <c r="A78" s="291"/>
      <c r="B78" s="115">
        <v>31</v>
      </c>
      <c r="C78" s="116" t="s">
        <v>151</v>
      </c>
      <c r="D78" s="121">
        <v>36</v>
      </c>
      <c r="E78" s="116" t="s">
        <v>152</v>
      </c>
    </row>
    <row r="79" spans="1:10" ht="28.5">
      <c r="A79" s="291"/>
      <c r="B79" s="115">
        <v>32</v>
      </c>
      <c r="C79" s="116" t="s">
        <v>153</v>
      </c>
      <c r="D79" s="122">
        <v>37</v>
      </c>
      <c r="E79" s="116" t="s">
        <v>154</v>
      </c>
    </row>
    <row r="80" spans="1:10" ht="28.5">
      <c r="A80" s="291"/>
      <c r="B80" s="115">
        <v>33</v>
      </c>
      <c r="C80" s="116" t="s">
        <v>155</v>
      </c>
      <c r="D80" s="122">
        <v>38</v>
      </c>
      <c r="E80" s="116" t="s">
        <v>156</v>
      </c>
      <c r="J80" s="97" t="s">
        <v>157</v>
      </c>
    </row>
    <row r="81" spans="1:5" ht="42.75">
      <c r="A81" s="291"/>
      <c r="B81" s="123">
        <v>34</v>
      </c>
      <c r="C81" s="124" t="s">
        <v>158</v>
      </c>
      <c r="D81" s="125">
        <v>39</v>
      </c>
      <c r="E81" s="124" t="s">
        <v>159</v>
      </c>
    </row>
    <row r="82" spans="1:5" ht="72" customHeight="1">
      <c r="A82" s="106"/>
      <c r="B82" s="107"/>
      <c r="C82" s="108"/>
      <c r="D82" s="107"/>
      <c r="E82" s="108"/>
    </row>
  </sheetData>
  <mergeCells count="23">
    <mergeCell ref="A62:A64"/>
    <mergeCell ref="A65:A66"/>
    <mergeCell ref="A67:A68"/>
    <mergeCell ref="A69:A76"/>
    <mergeCell ref="A77:A81"/>
    <mergeCell ref="A6:A7"/>
    <mergeCell ref="A30:E30"/>
    <mergeCell ref="A32:A38"/>
    <mergeCell ref="A39:A42"/>
    <mergeCell ref="A43:A48"/>
    <mergeCell ref="A49:A51"/>
    <mergeCell ref="A52:A61"/>
    <mergeCell ref="A9:E9"/>
    <mergeCell ref="A11:A12"/>
    <mergeCell ref="A13:A15"/>
    <mergeCell ref="A16:A22"/>
    <mergeCell ref="A23:A26"/>
    <mergeCell ref="A28:A29"/>
    <mergeCell ref="B1:D1"/>
    <mergeCell ref="B2:C2"/>
    <mergeCell ref="B4:E4"/>
    <mergeCell ref="B6:D6"/>
    <mergeCell ref="B7:D7"/>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G21"/>
  <sheetViews>
    <sheetView showGridLines="0" zoomScale="90" zoomScaleNormal="90" workbookViewId="0">
      <pane ySplit="5" topLeftCell="A6" activePane="bottomLeft" state="frozen"/>
      <selection pane="bottomLeft" activeCell="A4" sqref="A4:A5"/>
    </sheetView>
  </sheetViews>
  <sheetFormatPr baseColWidth="10" defaultColWidth="10.5703125" defaultRowHeight="15"/>
  <cols>
    <col min="1" max="1" width="79.7109375" style="34" customWidth="1"/>
    <col min="2" max="5" width="17.42578125" style="34" customWidth="1"/>
    <col min="6" max="6" width="23.42578125" style="34" customWidth="1"/>
    <col min="7" max="7" width="3.5703125" style="34" customWidth="1"/>
    <col min="8" max="16384" width="10.5703125" style="34"/>
  </cols>
  <sheetData>
    <row r="1" spans="1:7" ht="59.25" customHeight="1">
      <c r="A1"/>
      <c r="B1" s="292"/>
      <c r="C1" s="292"/>
      <c r="D1" s="292"/>
      <c r="E1" s="292"/>
      <c r="F1"/>
      <c r="G1"/>
    </row>
    <row r="2" spans="1:7">
      <c r="A2"/>
      <c r="B2"/>
      <c r="C2"/>
      <c r="D2"/>
      <c r="E2"/>
      <c r="F2"/>
      <c r="G2"/>
    </row>
    <row r="3" spans="1:7" ht="22.5" customHeight="1">
      <c r="A3" s="293" t="s">
        <v>160</v>
      </c>
      <c r="B3" s="293"/>
      <c r="C3" s="293"/>
      <c r="D3" s="293"/>
      <c r="E3" s="293"/>
      <c r="F3" s="294"/>
      <c r="G3"/>
    </row>
    <row r="4" spans="1:7" ht="21.75" customHeight="1">
      <c r="A4" s="295" t="s">
        <v>161</v>
      </c>
      <c r="B4" s="296" t="s">
        <v>162</v>
      </c>
      <c r="C4" s="296"/>
      <c r="D4" s="296"/>
      <c r="E4" s="296"/>
      <c r="F4" s="297" t="s">
        <v>163</v>
      </c>
      <c r="G4"/>
    </row>
    <row r="5" spans="1:7">
      <c r="A5" s="295"/>
      <c r="B5" s="56" t="s">
        <v>164</v>
      </c>
      <c r="C5" s="56" t="s">
        <v>165</v>
      </c>
      <c r="D5" s="56" t="s">
        <v>166</v>
      </c>
      <c r="E5" s="56" t="s">
        <v>167</v>
      </c>
      <c r="F5" s="298"/>
      <c r="G5"/>
    </row>
    <row r="6" spans="1:7" ht="40.5" customHeight="1">
      <c r="A6" s="57" t="s">
        <v>168</v>
      </c>
      <c r="B6" s="58"/>
      <c r="C6" s="58"/>
      <c r="D6" s="58">
        <v>8.9</v>
      </c>
      <c r="E6" s="58">
        <v>13.16</v>
      </c>
      <c r="F6" s="62" t="s">
        <v>169</v>
      </c>
      <c r="G6"/>
    </row>
    <row r="7" spans="1:7" ht="38.25" customHeight="1">
      <c r="A7" s="57" t="s">
        <v>170</v>
      </c>
      <c r="B7" s="58"/>
      <c r="C7" s="58"/>
      <c r="D7" s="58">
        <v>11</v>
      </c>
      <c r="E7" s="58" t="s">
        <v>171</v>
      </c>
      <c r="F7" s="62" t="s">
        <v>169</v>
      </c>
      <c r="G7"/>
    </row>
    <row r="8" spans="1:7" ht="26.25" customHeight="1">
      <c r="A8" s="57" t="s">
        <v>172</v>
      </c>
      <c r="B8" s="58"/>
      <c r="C8" s="58"/>
      <c r="D8" s="58">
        <v>1</v>
      </c>
      <c r="E8" s="58" t="s">
        <v>173</v>
      </c>
      <c r="F8" s="62" t="s">
        <v>169</v>
      </c>
      <c r="G8"/>
    </row>
    <row r="9" spans="1:7">
      <c r="A9" s="57" t="s">
        <v>174</v>
      </c>
      <c r="B9" s="58">
        <v>16</v>
      </c>
      <c r="C9" s="58">
        <v>3.4</v>
      </c>
      <c r="D9" s="58" t="s">
        <v>175</v>
      </c>
      <c r="E9" s="58" t="s">
        <v>176</v>
      </c>
      <c r="F9" s="62" t="s">
        <v>169</v>
      </c>
      <c r="G9"/>
    </row>
    <row r="10" spans="1:7" ht="37.5" customHeight="1">
      <c r="A10" s="57" t="s">
        <v>177</v>
      </c>
      <c r="B10" s="58" t="s">
        <v>178</v>
      </c>
      <c r="C10" s="58">
        <v>7</v>
      </c>
      <c r="D10" s="58" t="s">
        <v>179</v>
      </c>
      <c r="E10" s="58" t="s">
        <v>180</v>
      </c>
      <c r="F10" s="62" t="s">
        <v>169</v>
      </c>
      <c r="G10"/>
    </row>
    <row r="11" spans="1:7" ht="36.75" customHeight="1">
      <c r="A11" s="57" t="s">
        <v>181</v>
      </c>
      <c r="B11" s="58"/>
      <c r="C11" s="58"/>
      <c r="D11" s="58" t="s">
        <v>182</v>
      </c>
      <c r="E11" s="58">
        <v>28</v>
      </c>
      <c r="F11" s="66" t="s">
        <v>169</v>
      </c>
      <c r="G11"/>
    </row>
    <row r="12" spans="1:7" ht="36.75" customHeight="1">
      <c r="A12" s="57" t="s">
        <v>183</v>
      </c>
      <c r="B12" s="58"/>
      <c r="C12" s="58"/>
      <c r="D12" s="58" t="s">
        <v>184</v>
      </c>
      <c r="E12" s="58">
        <v>20.21</v>
      </c>
      <c r="F12" s="62" t="s">
        <v>169</v>
      </c>
      <c r="G12"/>
    </row>
    <row r="13" spans="1:7" ht="36.75" customHeight="1">
      <c r="A13" s="57" t="s">
        <v>185</v>
      </c>
      <c r="B13" s="58"/>
      <c r="C13" s="58"/>
      <c r="D13" s="58" t="s">
        <v>186</v>
      </c>
      <c r="E13" s="58" t="s">
        <v>187</v>
      </c>
      <c r="F13" s="62" t="s">
        <v>169</v>
      </c>
      <c r="G13"/>
    </row>
    <row r="14" spans="1:7" ht="97.5" customHeight="1">
      <c r="A14" s="57" t="s">
        <v>188</v>
      </c>
      <c r="B14" s="58">
        <v>3</v>
      </c>
      <c r="C14" s="58">
        <v>2</v>
      </c>
      <c r="D14" s="58">
        <v>3</v>
      </c>
      <c r="E14" s="58" t="s">
        <v>189</v>
      </c>
      <c r="F14" s="62" t="s">
        <v>169</v>
      </c>
      <c r="G14"/>
    </row>
    <row r="15" spans="1:7" ht="24.75" customHeight="1">
      <c r="A15" s="57" t="s">
        <v>190</v>
      </c>
      <c r="B15" s="58">
        <v>2.17</v>
      </c>
      <c r="C15" s="58">
        <v>8</v>
      </c>
      <c r="D15" s="58">
        <v>1</v>
      </c>
      <c r="E15" s="58" t="s">
        <v>191</v>
      </c>
      <c r="F15" s="62" t="s">
        <v>192</v>
      </c>
      <c r="G15"/>
    </row>
    <row r="16" spans="1:7" hidden="1">
      <c r="A16" s="57"/>
      <c r="B16" s="58"/>
      <c r="C16" s="58"/>
      <c r="D16" s="58"/>
      <c r="E16" s="58"/>
      <c r="F16" s="62"/>
      <c r="G16"/>
    </row>
    <row r="17" spans="1:7" hidden="1">
      <c r="A17" s="59"/>
      <c r="B17" s="63"/>
      <c r="C17" s="63"/>
      <c r="D17" s="63"/>
      <c r="E17" s="63"/>
      <c r="F17" s="61"/>
      <c r="G17"/>
    </row>
    <row r="18" spans="1:7" hidden="1">
      <c r="A18" s="64"/>
      <c r="B18" s="65"/>
      <c r="C18" s="65"/>
      <c r="D18" s="65"/>
      <c r="E18" s="65"/>
      <c r="F18" s="66"/>
      <c r="G18"/>
    </row>
    <row r="19" spans="1:7" hidden="1">
      <c r="A19" s="59"/>
      <c r="B19" s="60"/>
      <c r="C19" s="60"/>
      <c r="D19" s="60"/>
      <c r="E19" s="60"/>
      <c r="F19" s="61"/>
      <c r="G19"/>
    </row>
    <row r="20" spans="1:7" hidden="1">
      <c r="A20" s="64"/>
      <c r="B20" s="67"/>
      <c r="C20" s="67"/>
      <c r="D20" s="67"/>
      <c r="E20" s="65"/>
      <c r="F20" s="62"/>
      <c r="G20"/>
    </row>
    <row r="21" spans="1:7">
      <c r="A21"/>
      <c r="B21"/>
      <c r="C21"/>
      <c r="D21"/>
      <c r="E21"/>
      <c r="F21"/>
      <c r="G21"/>
    </row>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7" zoomScale="90" zoomScaleNormal="90" workbookViewId="0">
      <selection activeCell="B6" sqref="B6:G7"/>
    </sheetView>
  </sheetViews>
  <sheetFormatPr baseColWidth="10" defaultColWidth="11.42578125" defaultRowHeight="14.25"/>
  <cols>
    <col min="1" max="1" width="2.7109375" style="126" customWidth="1"/>
    <col min="2" max="2" width="24.7109375" style="126" customWidth="1"/>
    <col min="3" max="3" width="11.28515625" style="127" customWidth="1"/>
    <col min="4" max="4" width="19.28515625" style="127" customWidth="1"/>
    <col min="5" max="5" width="7.5703125" style="126" customWidth="1"/>
    <col min="6" max="6" width="24.7109375" style="126" customWidth="1"/>
    <col min="7" max="7" width="79.140625" style="126" customWidth="1"/>
    <col min="8" max="8" width="11.42578125" style="126"/>
    <col min="9" max="9" width="32" style="126" customWidth="1"/>
    <col min="10" max="16384" width="11.42578125" style="126"/>
  </cols>
  <sheetData>
    <row r="1" spans="2:9" ht="15" thickBot="1"/>
    <row r="2" spans="2:9" ht="18">
      <c r="B2" s="311" t="s">
        <v>193</v>
      </c>
      <c r="C2" s="312"/>
      <c r="D2" s="312"/>
      <c r="E2" s="312"/>
      <c r="F2" s="312"/>
      <c r="G2" s="313"/>
    </row>
    <row r="3" spans="2:9" ht="15">
      <c r="B3" s="314" t="s">
        <v>194</v>
      </c>
      <c r="C3" s="315"/>
      <c r="D3" s="316"/>
      <c r="E3" s="316"/>
      <c r="F3" s="316"/>
      <c r="G3" s="317"/>
    </row>
    <row r="4" spans="2:9" ht="88.5" customHeight="1">
      <c r="B4" s="318" t="s">
        <v>195</v>
      </c>
      <c r="C4" s="319"/>
      <c r="D4" s="319"/>
      <c r="E4" s="319"/>
      <c r="F4" s="319"/>
      <c r="G4" s="320"/>
    </row>
    <row r="5" spans="2:9" ht="15">
      <c r="B5" s="128"/>
      <c r="C5" s="129"/>
      <c r="D5" s="130"/>
      <c r="E5" s="131"/>
      <c r="F5" s="131"/>
      <c r="G5" s="131"/>
    </row>
    <row r="6" spans="2:9" ht="16.5" customHeight="1">
      <c r="B6" s="321" t="s">
        <v>196</v>
      </c>
      <c r="C6" s="322"/>
      <c r="D6" s="322"/>
      <c r="E6" s="322"/>
      <c r="F6" s="322"/>
      <c r="G6" s="323"/>
    </row>
    <row r="7" spans="2:9" ht="76.5" customHeight="1">
      <c r="B7" s="321"/>
      <c r="C7" s="322"/>
      <c r="D7" s="322"/>
      <c r="E7" s="322"/>
      <c r="F7" s="322"/>
      <c r="G7" s="323"/>
    </row>
    <row r="8" spans="2:9" ht="15" thickBot="1">
      <c r="B8" s="132"/>
      <c r="C8" s="133"/>
      <c r="D8" s="133"/>
      <c r="E8" s="134"/>
      <c r="F8" s="135"/>
      <c r="G8" s="135"/>
    </row>
    <row r="9" spans="2:9">
      <c r="B9" s="136"/>
      <c r="C9" s="137" t="s">
        <v>197</v>
      </c>
      <c r="D9" s="324" t="s">
        <v>198</v>
      </c>
      <c r="E9" s="325"/>
      <c r="F9" s="326" t="s">
        <v>199</v>
      </c>
      <c r="G9" s="327"/>
    </row>
    <row r="10" spans="2:9" ht="15" customHeight="1">
      <c r="B10" s="138"/>
      <c r="C10" s="139">
        <v>5</v>
      </c>
      <c r="D10" s="307" t="s">
        <v>200</v>
      </c>
      <c r="E10" s="308"/>
      <c r="F10" s="299" t="s">
        <v>201</v>
      </c>
      <c r="G10" s="300"/>
      <c r="H10" s="310"/>
      <c r="I10" s="310"/>
    </row>
    <row r="11" spans="2:9">
      <c r="B11" s="138"/>
      <c r="C11" s="139">
        <v>5</v>
      </c>
      <c r="D11" s="307" t="s">
        <v>202</v>
      </c>
      <c r="E11" s="308"/>
      <c r="F11" s="299" t="s">
        <v>203</v>
      </c>
      <c r="G11" s="300"/>
      <c r="H11" s="310"/>
      <c r="I11" s="310"/>
    </row>
    <row r="12" spans="2:9">
      <c r="B12" s="138"/>
      <c r="C12" s="139">
        <v>5</v>
      </c>
      <c r="D12" s="307" t="s">
        <v>204</v>
      </c>
      <c r="E12" s="308"/>
      <c r="F12" s="299" t="s">
        <v>205</v>
      </c>
      <c r="G12" s="300"/>
      <c r="H12" s="310"/>
      <c r="I12" s="310"/>
    </row>
    <row r="13" spans="2:9" ht="27.75" customHeight="1">
      <c r="B13" s="138"/>
      <c r="C13" s="139">
        <v>5</v>
      </c>
      <c r="D13" s="307" t="s">
        <v>206</v>
      </c>
      <c r="E13" s="308"/>
      <c r="F13" s="299" t="s">
        <v>207</v>
      </c>
      <c r="G13" s="300"/>
      <c r="H13" s="310"/>
      <c r="I13" s="310"/>
    </row>
    <row r="14" spans="2:9">
      <c r="B14" s="138"/>
      <c r="C14" s="139">
        <v>5</v>
      </c>
      <c r="D14" s="307" t="s">
        <v>208</v>
      </c>
      <c r="E14" s="308"/>
      <c r="F14" s="299" t="s">
        <v>209</v>
      </c>
      <c r="G14" s="300"/>
      <c r="H14" s="310"/>
      <c r="I14" s="310"/>
    </row>
    <row r="15" spans="2:9" ht="41.25" customHeight="1">
      <c r="B15" s="138"/>
      <c r="C15" s="139">
        <v>5</v>
      </c>
      <c r="D15" s="307" t="s">
        <v>210</v>
      </c>
      <c r="E15" s="308"/>
      <c r="F15" s="299" t="s">
        <v>211</v>
      </c>
      <c r="G15" s="300"/>
      <c r="H15" s="310"/>
      <c r="I15" s="310"/>
    </row>
    <row r="16" spans="2:9" ht="41.25" customHeight="1">
      <c r="B16" s="138"/>
      <c r="C16" s="139">
        <v>5</v>
      </c>
      <c r="D16" s="301" t="s">
        <v>212</v>
      </c>
      <c r="E16" s="302"/>
      <c r="F16" s="299" t="s">
        <v>213</v>
      </c>
      <c r="G16" s="300"/>
      <c r="H16" s="310"/>
      <c r="I16" s="310"/>
    </row>
    <row r="17" spans="2:9" ht="51.75" customHeight="1">
      <c r="B17" s="138"/>
      <c r="C17" s="139">
        <v>5</v>
      </c>
      <c r="D17" s="302" t="s">
        <v>214</v>
      </c>
      <c r="E17" s="309"/>
      <c r="F17" s="299" t="s">
        <v>215</v>
      </c>
      <c r="G17" s="300"/>
      <c r="H17" s="310"/>
      <c r="I17" s="310"/>
    </row>
    <row r="18" spans="2:9" ht="51.75" customHeight="1">
      <c r="B18" s="138"/>
      <c r="C18" s="139">
        <v>5</v>
      </c>
      <c r="D18" s="301" t="s">
        <v>216</v>
      </c>
      <c r="E18" s="302"/>
      <c r="F18" s="299" t="s">
        <v>217</v>
      </c>
      <c r="G18" s="300"/>
      <c r="H18" s="310"/>
      <c r="I18" s="310"/>
    </row>
    <row r="19" spans="2:9" ht="51.75" customHeight="1">
      <c r="B19" s="138"/>
      <c r="C19" s="139">
        <v>5</v>
      </c>
      <c r="D19" s="140" t="s">
        <v>218</v>
      </c>
      <c r="E19" s="141"/>
      <c r="F19" s="299" t="s">
        <v>219</v>
      </c>
      <c r="G19" s="300"/>
      <c r="H19" s="310"/>
      <c r="I19" s="310"/>
    </row>
    <row r="20" spans="2:9" ht="51.75" customHeight="1">
      <c r="B20" s="138"/>
      <c r="C20" s="139">
        <v>5</v>
      </c>
      <c r="D20" s="140" t="s">
        <v>220</v>
      </c>
      <c r="E20" s="141"/>
      <c r="F20" s="299" t="s">
        <v>221</v>
      </c>
      <c r="G20" s="300"/>
      <c r="H20" s="310"/>
      <c r="I20" s="310"/>
    </row>
    <row r="21" spans="2:9" ht="66.75" customHeight="1">
      <c r="B21" s="138"/>
      <c r="C21" s="139">
        <v>5</v>
      </c>
      <c r="D21" s="301" t="s">
        <v>222</v>
      </c>
      <c r="E21" s="302"/>
      <c r="F21" s="299" t="s">
        <v>223</v>
      </c>
      <c r="G21" s="300"/>
      <c r="H21" s="310"/>
      <c r="I21" s="310"/>
    </row>
    <row r="22" spans="2:9" ht="36" customHeight="1">
      <c r="B22" s="138"/>
      <c r="C22" s="139">
        <v>5</v>
      </c>
      <c r="D22" s="303" t="s">
        <v>224</v>
      </c>
      <c r="E22" s="304"/>
      <c r="F22" s="299" t="s">
        <v>225</v>
      </c>
      <c r="G22" s="300"/>
      <c r="H22" s="328"/>
      <c r="I22" s="328"/>
    </row>
    <row r="23" spans="2:9" ht="26.25" customHeight="1">
      <c r="B23" s="138"/>
      <c r="C23" s="139">
        <v>5</v>
      </c>
      <c r="D23" s="305" t="s">
        <v>226</v>
      </c>
      <c r="E23" s="305"/>
      <c r="F23" s="306" t="s">
        <v>227</v>
      </c>
      <c r="G23" s="300"/>
      <c r="H23" s="310"/>
      <c r="I23" s="310"/>
    </row>
    <row r="24" spans="2:9" ht="26.25" customHeight="1">
      <c r="B24" s="138"/>
      <c r="C24" s="139">
        <v>5</v>
      </c>
      <c r="D24" s="305" t="s">
        <v>228</v>
      </c>
      <c r="E24" s="305"/>
      <c r="F24" s="306" t="s">
        <v>229</v>
      </c>
      <c r="G24" s="300"/>
      <c r="H24" s="310"/>
      <c r="I24" s="310"/>
    </row>
    <row r="25" spans="2:9" ht="26.25" customHeight="1">
      <c r="B25" s="138"/>
      <c r="C25" s="139">
        <v>5</v>
      </c>
      <c r="D25" s="337" t="s">
        <v>230</v>
      </c>
      <c r="E25" s="338"/>
      <c r="F25" s="306" t="s">
        <v>231</v>
      </c>
      <c r="G25" s="300"/>
      <c r="H25" s="310"/>
      <c r="I25" s="310"/>
    </row>
    <row r="26" spans="2:9" ht="27" customHeight="1">
      <c r="B26" s="142"/>
      <c r="C26" s="330" t="s">
        <v>232</v>
      </c>
      <c r="D26" s="331"/>
      <c r="E26" s="331"/>
      <c r="F26" s="331"/>
      <c r="G26" s="332"/>
    </row>
    <row r="27" spans="2:9" ht="27" customHeight="1">
      <c r="B27" s="333" t="s">
        <v>233</v>
      </c>
      <c r="C27" s="334"/>
      <c r="D27" s="334"/>
      <c r="E27" s="334"/>
      <c r="F27" s="334"/>
      <c r="G27" s="335"/>
    </row>
    <row r="28" spans="2:9" ht="10.5" customHeight="1">
      <c r="B28" s="143"/>
      <c r="D28" s="144"/>
      <c r="E28" s="145"/>
      <c r="F28" s="146"/>
      <c r="G28" s="146"/>
    </row>
    <row r="29" spans="2:9">
      <c r="B29" s="143"/>
      <c r="C29" s="147"/>
      <c r="D29" s="336" t="s">
        <v>198</v>
      </c>
      <c r="E29" s="336"/>
      <c r="F29" s="339" t="s">
        <v>199</v>
      </c>
      <c r="G29" s="340"/>
    </row>
    <row r="30" spans="2:9">
      <c r="B30" s="143"/>
      <c r="D30" s="329" t="s">
        <v>200</v>
      </c>
      <c r="E30" s="329"/>
      <c r="F30" s="341" t="s">
        <v>234</v>
      </c>
      <c r="G30" s="342"/>
      <c r="H30" s="310"/>
      <c r="I30" s="310"/>
    </row>
    <row r="31" spans="2:9">
      <c r="B31" s="143"/>
      <c r="D31" s="329" t="s">
        <v>202</v>
      </c>
      <c r="E31" s="329"/>
      <c r="F31" s="341" t="s">
        <v>235</v>
      </c>
      <c r="G31" s="342"/>
      <c r="H31" s="310"/>
      <c r="I31" s="310"/>
    </row>
    <row r="32" spans="2:9">
      <c r="B32" s="143"/>
      <c r="D32" s="329" t="s">
        <v>204</v>
      </c>
      <c r="E32" s="329"/>
      <c r="F32" s="341" t="s">
        <v>236</v>
      </c>
      <c r="G32" s="342"/>
      <c r="H32" s="310"/>
      <c r="I32" s="310"/>
    </row>
    <row r="33" spans="2:9">
      <c r="B33" s="143"/>
      <c r="D33" s="329" t="s">
        <v>206</v>
      </c>
      <c r="E33" s="329"/>
      <c r="F33" s="341" t="s">
        <v>237</v>
      </c>
      <c r="G33" s="342"/>
      <c r="H33" s="310"/>
      <c r="I33" s="310"/>
    </row>
    <row r="34" spans="2:9">
      <c r="B34" s="143"/>
      <c r="D34" s="329" t="s">
        <v>208</v>
      </c>
      <c r="E34" s="329"/>
      <c r="F34" s="341" t="s">
        <v>238</v>
      </c>
      <c r="G34" s="342"/>
      <c r="H34" s="310"/>
      <c r="I34" s="310"/>
    </row>
    <row r="35" spans="2:9" ht="40.9" customHeight="1">
      <c r="B35" s="143"/>
      <c r="D35" s="329" t="s">
        <v>239</v>
      </c>
      <c r="E35" s="329"/>
      <c r="F35" s="341" t="s">
        <v>240</v>
      </c>
      <c r="G35" s="342"/>
      <c r="H35" s="310"/>
      <c r="I35" s="310"/>
    </row>
    <row r="36" spans="2:9" ht="42" customHeight="1">
      <c r="B36" s="148"/>
      <c r="C36" s="149"/>
      <c r="D36" s="329" t="s">
        <v>241</v>
      </c>
      <c r="E36" s="329"/>
      <c r="F36" s="341" t="s">
        <v>242</v>
      </c>
      <c r="G36" s="342"/>
      <c r="H36" s="343"/>
      <c r="I36" s="343"/>
    </row>
    <row r="37" spans="2:9" ht="30.75" customHeight="1">
      <c r="B37" s="148"/>
      <c r="C37" s="149"/>
      <c r="D37" s="329" t="s">
        <v>243</v>
      </c>
      <c r="E37" s="329"/>
      <c r="F37" s="344" t="s">
        <v>244</v>
      </c>
      <c r="G37" s="345"/>
      <c r="H37" s="343"/>
      <c r="I37" s="343"/>
    </row>
    <row r="38" spans="2:9" ht="33" customHeight="1">
      <c r="B38" s="148"/>
      <c r="C38" s="149"/>
      <c r="D38" s="329" t="s">
        <v>245</v>
      </c>
      <c r="E38" s="329"/>
      <c r="F38" s="344" t="s">
        <v>244</v>
      </c>
      <c r="G38" s="345"/>
      <c r="H38" s="343"/>
      <c r="I38" s="343"/>
    </row>
    <row r="39" spans="2:9" ht="30" customHeight="1">
      <c r="B39" s="148"/>
      <c r="C39" s="149"/>
      <c r="D39" s="329" t="s">
        <v>246</v>
      </c>
      <c r="E39" s="329"/>
      <c r="F39" s="344" t="s">
        <v>244</v>
      </c>
      <c r="G39" s="345"/>
      <c r="H39" s="343"/>
      <c r="I39" s="343"/>
    </row>
    <row r="40" spans="2:9" ht="30" customHeight="1">
      <c r="B40" s="148"/>
      <c r="C40" s="149"/>
      <c r="D40" s="329" t="s">
        <v>247</v>
      </c>
      <c r="E40" s="329"/>
      <c r="F40" s="344" t="s">
        <v>244</v>
      </c>
      <c r="G40" s="345"/>
      <c r="H40" s="343"/>
      <c r="I40" s="343"/>
    </row>
    <row r="41" spans="2:9" ht="30" customHeight="1">
      <c r="B41" s="148"/>
      <c r="C41" s="149"/>
      <c r="D41" s="346" t="s">
        <v>248</v>
      </c>
      <c r="E41" s="347"/>
      <c r="F41" s="341" t="s">
        <v>249</v>
      </c>
      <c r="G41" s="342"/>
      <c r="H41" s="343"/>
      <c r="I41" s="343"/>
    </row>
    <row r="42" spans="2:9" ht="35.25" customHeight="1">
      <c r="B42" s="148"/>
      <c r="C42" s="149"/>
      <c r="D42" s="329" t="s">
        <v>250</v>
      </c>
      <c r="E42" s="329"/>
      <c r="F42" s="341" t="s">
        <v>251</v>
      </c>
      <c r="G42" s="342"/>
      <c r="H42" s="343"/>
      <c r="I42" s="343"/>
    </row>
    <row r="43" spans="2:9" ht="31.5" customHeight="1">
      <c r="B43" s="148"/>
      <c r="C43" s="149"/>
      <c r="D43" s="329" t="s">
        <v>243</v>
      </c>
      <c r="E43" s="329"/>
      <c r="F43" s="344" t="s">
        <v>244</v>
      </c>
      <c r="G43" s="345"/>
      <c r="H43" s="343"/>
      <c r="I43" s="343"/>
    </row>
    <row r="44" spans="2:9" ht="35.25" customHeight="1">
      <c r="B44" s="148"/>
      <c r="C44" s="149"/>
      <c r="D44" s="329" t="s">
        <v>252</v>
      </c>
      <c r="E44" s="329"/>
      <c r="F44" s="344" t="s">
        <v>244</v>
      </c>
      <c r="G44" s="345"/>
      <c r="H44" s="343"/>
      <c r="I44" s="343"/>
    </row>
    <row r="45" spans="2:9" ht="57" customHeight="1">
      <c r="B45" s="148"/>
      <c r="C45" s="149"/>
      <c r="D45" s="329" t="s">
        <v>247</v>
      </c>
      <c r="E45" s="329"/>
      <c r="F45" s="344" t="s">
        <v>244</v>
      </c>
      <c r="G45" s="345"/>
      <c r="H45" s="343"/>
      <c r="I45" s="343"/>
    </row>
    <row r="46" spans="2:9" ht="32.25" customHeight="1">
      <c r="B46" s="148"/>
      <c r="C46" s="149"/>
      <c r="D46" s="329" t="s">
        <v>245</v>
      </c>
      <c r="E46" s="329"/>
      <c r="F46" s="344" t="s">
        <v>244</v>
      </c>
      <c r="G46" s="345"/>
      <c r="H46" s="343"/>
      <c r="I46" s="343"/>
    </row>
    <row r="47" spans="2:9" ht="32.25" customHeight="1">
      <c r="B47" s="148"/>
      <c r="C47" s="149"/>
      <c r="D47" s="346" t="s">
        <v>253</v>
      </c>
      <c r="E47" s="347"/>
      <c r="F47" s="354" t="s">
        <v>254</v>
      </c>
      <c r="G47" s="355"/>
      <c r="H47" s="343"/>
      <c r="I47" s="343"/>
    </row>
    <row r="48" spans="2:9" ht="32.25" customHeight="1">
      <c r="B48" s="148"/>
      <c r="C48" s="149"/>
      <c r="D48" s="329" t="s">
        <v>255</v>
      </c>
      <c r="E48" s="329"/>
      <c r="F48" s="341" t="s">
        <v>256</v>
      </c>
      <c r="G48" s="342"/>
      <c r="H48" s="343"/>
      <c r="I48" s="343"/>
    </row>
    <row r="49" spans="2:9" ht="32.25" customHeight="1">
      <c r="B49" s="148"/>
      <c r="C49" s="149"/>
      <c r="D49" s="329" t="s">
        <v>257</v>
      </c>
      <c r="E49" s="329"/>
      <c r="F49" s="341" t="s">
        <v>258</v>
      </c>
      <c r="G49" s="342"/>
      <c r="H49" s="343"/>
      <c r="I49" s="343"/>
    </row>
    <row r="50" spans="2:9" ht="32.25" customHeight="1">
      <c r="B50" s="148"/>
      <c r="C50" s="149"/>
      <c r="D50" s="329" t="s">
        <v>259</v>
      </c>
      <c r="E50" s="329"/>
      <c r="F50" s="341" t="s">
        <v>260</v>
      </c>
      <c r="G50" s="342"/>
      <c r="H50" s="343"/>
      <c r="I50" s="343"/>
    </row>
    <row r="51" spans="2:9" ht="32.25" customHeight="1">
      <c r="B51" s="148"/>
      <c r="C51" s="149"/>
      <c r="D51" s="144"/>
      <c r="E51" s="144"/>
      <c r="F51" s="146"/>
      <c r="G51" s="146"/>
      <c r="H51" s="343"/>
      <c r="I51" s="343"/>
    </row>
    <row r="52" spans="2:9" ht="32.25" customHeight="1">
      <c r="B52" s="148"/>
      <c r="C52" s="149"/>
      <c r="D52" s="144"/>
      <c r="E52" s="144"/>
      <c r="F52" s="146"/>
      <c r="G52" s="146"/>
    </row>
    <row r="53" spans="2:9" ht="32.25" customHeight="1">
      <c r="B53" s="148"/>
      <c r="C53" s="149"/>
      <c r="D53" s="144"/>
      <c r="E53" s="144"/>
      <c r="F53" s="146"/>
      <c r="G53" s="146"/>
    </row>
    <row r="54" spans="2:9" ht="21.75" customHeight="1">
      <c r="B54" s="348" t="s">
        <v>261</v>
      </c>
      <c r="C54" s="349"/>
      <c r="D54" s="349"/>
      <c r="E54" s="349"/>
      <c r="F54" s="349"/>
      <c r="G54" s="350"/>
    </row>
    <row r="55" spans="2:9" ht="21.75" customHeight="1">
      <c r="B55" s="348" t="s">
        <v>262</v>
      </c>
      <c r="C55" s="349"/>
      <c r="D55" s="349"/>
      <c r="E55" s="349"/>
      <c r="F55" s="349"/>
      <c r="G55" s="350"/>
    </row>
    <row r="56" spans="2:9" ht="20.25" customHeight="1">
      <c r="B56" s="348" t="s">
        <v>263</v>
      </c>
      <c r="C56" s="349"/>
      <c r="D56" s="349"/>
      <c r="E56" s="349"/>
      <c r="F56" s="349"/>
      <c r="G56" s="350"/>
    </row>
    <row r="57" spans="2:9" ht="20.25" customHeight="1">
      <c r="B57" s="348" t="s">
        <v>264</v>
      </c>
      <c r="C57" s="349"/>
      <c r="D57" s="349"/>
      <c r="E57" s="349"/>
      <c r="F57" s="349"/>
      <c r="G57" s="350"/>
    </row>
    <row r="58" spans="2:9" ht="18" customHeight="1" thickBot="1">
      <c r="B58" s="351" t="s">
        <v>265</v>
      </c>
      <c r="C58" s="352"/>
      <c r="D58" s="352"/>
      <c r="E58" s="352"/>
      <c r="F58" s="352"/>
      <c r="G58" s="353"/>
    </row>
    <row r="59" spans="2:9">
      <c r="B59" s="150"/>
      <c r="C59" s="151"/>
      <c r="D59" s="150"/>
      <c r="E59" s="150"/>
      <c r="F59" s="150"/>
      <c r="G59" s="150"/>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37"/>
  <sheetViews>
    <sheetView showGridLines="0" topLeftCell="A4" zoomScale="80" zoomScaleNormal="80" zoomScalePageLayoutView="50" workbookViewId="0">
      <selection activeCell="E17" sqref="E17:E18"/>
    </sheetView>
  </sheetViews>
  <sheetFormatPr baseColWidth="10" defaultColWidth="11.42578125" defaultRowHeight="12.75"/>
  <cols>
    <col min="1" max="1" width="5" style="84" bestFit="1" customWidth="1"/>
    <col min="2" max="2" width="43" style="84" customWidth="1"/>
    <col min="3" max="3" width="36.5703125" style="84" customWidth="1"/>
    <col min="4" max="4" width="77.5703125" style="85" customWidth="1"/>
    <col min="5" max="6" width="9.7109375" style="84" customWidth="1"/>
    <col min="7" max="7" width="12.5703125" style="84" customWidth="1"/>
    <col min="8" max="8" width="11.85546875" style="84" customWidth="1"/>
    <col min="9" max="9" width="49.7109375" style="84" customWidth="1"/>
    <col min="10" max="10" width="61.5703125" style="84" customWidth="1"/>
    <col min="11" max="11" width="12.28515625" style="84" customWidth="1"/>
    <col min="12" max="12" width="15.28515625" style="84" bestFit="1" customWidth="1"/>
    <col min="13" max="13" width="16.42578125" style="84" customWidth="1"/>
    <col min="14" max="14" width="16.140625" style="84" customWidth="1"/>
    <col min="15" max="15" width="6.28515625" style="84" hidden="1" customWidth="1"/>
    <col min="16" max="16" width="11.42578125" style="71"/>
    <col min="17" max="17" width="47.85546875" style="71" customWidth="1"/>
    <col min="18" max="258" width="11.42578125" style="71"/>
    <col min="259" max="16384" width="11.42578125" style="72"/>
  </cols>
  <sheetData>
    <row r="1" spans="1:258" ht="23.25" customHeight="1">
      <c r="A1" s="388"/>
      <c r="B1" s="389"/>
      <c r="C1" s="68"/>
      <c r="D1" s="69"/>
      <c r="E1" s="68"/>
      <c r="F1" s="68"/>
      <c r="G1" s="68"/>
      <c r="H1" s="68"/>
      <c r="I1" s="68"/>
      <c r="J1" s="68"/>
      <c r="K1" s="68"/>
      <c r="L1" s="68"/>
      <c r="M1" s="68"/>
      <c r="N1" s="70"/>
      <c r="O1" s="68"/>
    </row>
    <row r="2" spans="1:258" ht="23.25" customHeight="1">
      <c r="A2" s="390"/>
      <c r="B2" s="391"/>
      <c r="C2" s="73"/>
      <c r="D2" s="74"/>
      <c r="E2" s="73"/>
      <c r="F2" s="73"/>
      <c r="G2" s="73"/>
      <c r="H2" s="73"/>
      <c r="I2" s="73"/>
      <c r="J2" s="73"/>
      <c r="K2" s="73"/>
      <c r="L2" s="73"/>
      <c r="M2" s="73"/>
      <c r="N2" s="75"/>
      <c r="O2" s="73"/>
    </row>
    <row r="3" spans="1:258" ht="23.25" customHeight="1" thickBot="1">
      <c r="A3" s="390"/>
      <c r="B3" s="391"/>
      <c r="C3" s="76"/>
      <c r="D3" s="74"/>
      <c r="E3" s="73"/>
      <c r="F3" s="73"/>
      <c r="G3" s="73"/>
      <c r="H3" s="73"/>
      <c r="I3" s="73"/>
      <c r="J3" s="73"/>
      <c r="K3" s="73"/>
      <c r="L3" s="73"/>
      <c r="M3" s="73"/>
      <c r="N3" s="75"/>
      <c r="O3" s="73"/>
    </row>
    <row r="4" spans="1:258" ht="19.5" customHeight="1" thickTop="1" thickBot="1">
      <c r="A4" s="392" t="s">
        <v>28</v>
      </c>
      <c r="B4" s="392"/>
      <c r="C4" s="392"/>
      <c r="D4" s="393" t="s">
        <v>5</v>
      </c>
      <c r="E4" s="394"/>
      <c r="F4" s="394"/>
      <c r="G4" s="394"/>
      <c r="H4" s="394"/>
      <c r="I4" s="394"/>
      <c r="J4" s="394"/>
      <c r="K4" s="394"/>
      <c r="L4" s="394"/>
      <c r="M4" s="394"/>
      <c r="N4" s="395"/>
      <c r="O4" s="77"/>
    </row>
    <row r="5" spans="1:258" ht="38.450000000000003" customHeight="1" thickTop="1" thickBot="1">
      <c r="A5" s="392" t="s">
        <v>266</v>
      </c>
      <c r="B5" s="392"/>
      <c r="C5" s="392"/>
      <c r="D5" s="393" t="s">
        <v>33</v>
      </c>
      <c r="E5" s="394"/>
      <c r="F5" s="394"/>
      <c r="G5" s="394"/>
      <c r="H5" s="394"/>
      <c r="I5" s="394"/>
      <c r="J5" s="394"/>
      <c r="K5" s="394"/>
      <c r="L5" s="394"/>
      <c r="M5" s="394"/>
      <c r="N5" s="395"/>
      <c r="O5" s="78"/>
    </row>
    <row r="6" spans="1:258" ht="26.25" customHeight="1" thickTop="1">
      <c r="A6" s="392" t="s">
        <v>267</v>
      </c>
      <c r="B6" s="392"/>
      <c r="C6" s="392"/>
      <c r="D6" s="393" t="s">
        <v>268</v>
      </c>
      <c r="E6" s="394"/>
      <c r="F6" s="394"/>
      <c r="G6" s="394"/>
      <c r="H6" s="394"/>
      <c r="I6" s="394"/>
      <c r="J6" s="394"/>
      <c r="K6" s="394"/>
      <c r="L6" s="394"/>
      <c r="M6" s="394"/>
      <c r="N6" s="395"/>
      <c r="O6" s="79"/>
    </row>
    <row r="7" spans="1:258" ht="28.5" customHeight="1" thickBot="1">
      <c r="A7" s="153" t="s">
        <v>269</v>
      </c>
      <c r="B7" s="154"/>
      <c r="C7" s="154"/>
      <c r="D7" s="369" t="s">
        <v>270</v>
      </c>
      <c r="E7" s="370" t="s">
        <v>271</v>
      </c>
      <c r="F7" s="371"/>
      <c r="G7" s="371"/>
      <c r="H7" s="372"/>
      <c r="I7" s="373" t="s">
        <v>272</v>
      </c>
      <c r="J7" s="374"/>
      <c r="K7" s="374"/>
      <c r="L7" s="374"/>
      <c r="M7" s="375"/>
      <c r="N7" s="376" t="s">
        <v>273</v>
      </c>
      <c r="O7" s="377"/>
      <c r="P7" s="80"/>
    </row>
    <row r="8" spans="1:258" ht="17.25" customHeight="1" thickTop="1">
      <c r="A8" s="385" t="s">
        <v>274</v>
      </c>
      <c r="B8" s="387" t="s">
        <v>275</v>
      </c>
      <c r="C8" s="155" t="s">
        <v>276</v>
      </c>
      <c r="D8" s="369"/>
      <c r="E8" s="379" t="s">
        <v>214</v>
      </c>
      <c r="F8" s="379" t="s">
        <v>277</v>
      </c>
      <c r="G8" s="379" t="s">
        <v>278</v>
      </c>
      <c r="H8" s="379" t="s">
        <v>220</v>
      </c>
      <c r="I8" s="382" t="s">
        <v>279</v>
      </c>
      <c r="J8" s="156" t="s">
        <v>280</v>
      </c>
      <c r="K8" s="382" t="s">
        <v>272</v>
      </c>
      <c r="L8" s="382" t="s">
        <v>281</v>
      </c>
      <c r="M8" s="382" t="s">
        <v>282</v>
      </c>
      <c r="N8" s="367" t="s">
        <v>283</v>
      </c>
      <c r="O8" s="367" t="s">
        <v>284</v>
      </c>
      <c r="P8" s="80"/>
    </row>
    <row r="9" spans="1:258" s="82" customFormat="1" ht="24.75" customHeight="1" thickBot="1">
      <c r="A9" s="386"/>
      <c r="B9" s="369"/>
      <c r="C9" s="157" t="s">
        <v>285</v>
      </c>
      <c r="D9" s="369"/>
      <c r="E9" s="380"/>
      <c r="F9" s="380"/>
      <c r="G9" s="380"/>
      <c r="H9" s="380"/>
      <c r="I9" s="380"/>
      <c r="J9" s="158" t="s">
        <v>286</v>
      </c>
      <c r="K9" s="380" t="s">
        <v>287</v>
      </c>
      <c r="L9" s="380"/>
      <c r="M9" s="380" t="s">
        <v>287</v>
      </c>
      <c r="N9" s="381"/>
      <c r="O9" s="368"/>
      <c r="P9" s="80"/>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1"/>
      <c r="CN9" s="81"/>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1"/>
      <c r="EG9" s="81"/>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1"/>
      <c r="FZ9" s="81"/>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1"/>
      <c r="HS9" s="81"/>
      <c r="HT9" s="81"/>
      <c r="HU9" s="81"/>
      <c r="HV9" s="81"/>
      <c r="HW9" s="81"/>
      <c r="HX9" s="81"/>
      <c r="HY9" s="81"/>
      <c r="HZ9" s="81"/>
      <c r="IA9" s="81"/>
      <c r="IB9" s="81"/>
      <c r="IC9" s="81"/>
      <c r="ID9" s="81"/>
      <c r="IE9" s="81"/>
      <c r="IF9" s="81"/>
      <c r="IG9" s="81"/>
      <c r="IH9" s="81"/>
      <c r="II9" s="81"/>
      <c r="IJ9" s="81"/>
      <c r="IK9" s="81"/>
      <c r="IL9" s="81"/>
      <c r="IM9" s="81"/>
      <c r="IN9" s="81"/>
      <c r="IO9" s="81"/>
      <c r="IP9" s="81"/>
      <c r="IQ9" s="81"/>
      <c r="IR9" s="81"/>
      <c r="IS9" s="81"/>
      <c r="IT9" s="81"/>
      <c r="IU9" s="81"/>
      <c r="IV9" s="81"/>
      <c r="IW9" s="81"/>
      <c r="IX9" s="81"/>
    </row>
    <row r="10" spans="1:258" ht="45" customHeight="1" thickBot="1">
      <c r="A10" s="356">
        <v>1</v>
      </c>
      <c r="B10" s="383" t="s">
        <v>288</v>
      </c>
      <c r="C10" s="360" t="s">
        <v>289</v>
      </c>
      <c r="D10" s="159" t="s">
        <v>290</v>
      </c>
      <c r="E10" s="384">
        <v>6905</v>
      </c>
      <c r="F10" s="384">
        <v>5</v>
      </c>
      <c r="G10" s="366">
        <f>+F10/E10</f>
        <v>7.2411296162201298E-4</v>
      </c>
      <c r="H10" s="356" t="s">
        <v>291</v>
      </c>
      <c r="I10" s="159" t="s">
        <v>292</v>
      </c>
      <c r="J10" s="160" t="s">
        <v>293</v>
      </c>
      <c r="K10" s="161" t="str">
        <f>IFERROR(CONCATENATE(INDEX('8- Politicas de admiistracion '!$B$16:$F$53,MATCH('5- Identificación de Riesgos'!J10,'8- Politicas de admiistracion '!$C$16:$C$54,0),1)," - ",L10),"")</f>
        <v>Mayor - 4</v>
      </c>
      <c r="L10" s="162">
        <f>IFERROR(VLOOKUP(INDEX('8- Politicas de admiistracion '!$B$16:$F$64,MATCH('5- Identificación de Riesgos'!J10,'8- Politicas de admiistracion '!$C$16:$C$64,0),1),'8- Politicas de admiistracion '!$B$16:$F$64,5,FALSE),"")</f>
        <v>4</v>
      </c>
      <c r="M10" s="356" t="str">
        <f>IFERROR(CONCATENATE(INDEX('8- Politicas de admiistracion '!$B$16:$F$53,MATCH(ROUND(AVERAGE(L10:L16),0),'8- Politicas de admiistracion '!$F$16:$F$53,0),1)," - ",ROUND(AVERAGE(L10:L16),0)),"")</f>
        <v>Mayor - 4</v>
      </c>
      <c r="N10" s="356" t="str">
        <f>IFERROR(CONCATENATE(VLOOKUP((LEFT(H10,LEN(H10)-4)&amp;LEFT(M10,LEN(M10)-4)),'9- Matriz de Calor '!$D$17:$E$41,2,0)," - ",RIGHT(H10,1)*RIGHT(M10,1)),"")</f>
        <v>Alto - 8</v>
      </c>
      <c r="O10" s="378">
        <f>RIGHT(H10,1)*RIGHT(M10,1)</f>
        <v>8</v>
      </c>
    </row>
    <row r="11" spans="1:258" ht="21" customHeight="1" thickTop="1" thickBot="1">
      <c r="A11" s="356"/>
      <c r="B11" s="383"/>
      <c r="C11" s="360"/>
      <c r="D11" s="160" t="s">
        <v>515</v>
      </c>
      <c r="E11" s="384"/>
      <c r="F11" s="384"/>
      <c r="G11" s="366"/>
      <c r="H11" s="356"/>
      <c r="I11" s="159" t="s">
        <v>296</v>
      </c>
      <c r="J11" s="160" t="s">
        <v>297</v>
      </c>
      <c r="K11" s="161" t="str">
        <f>IFERROR(CONCATENATE(INDEX('8- Politicas de admiistracion '!$B$16:$F$53,MATCH('5- Identificación de Riesgos'!J11,'8- Politicas de admiistracion '!$C$16:$C$54,0),1)," - ",L11),"")</f>
        <v>Leve - 1</v>
      </c>
      <c r="L11" s="162">
        <f>IFERROR(VLOOKUP(INDEX('8- Politicas de admiistracion '!$B$16:$F$64,MATCH('5- Identificación de Riesgos'!J11,'8- Politicas de admiistracion '!$C$16:$C$64,0),1),'8- Politicas de admiistracion '!$B$16:$F$64,5,FALSE),"")</f>
        <v>1</v>
      </c>
      <c r="M11" s="356"/>
      <c r="N11" s="356"/>
      <c r="O11" s="357"/>
    </row>
    <row r="12" spans="1:258" ht="46.5" thickTop="1" thickBot="1">
      <c r="A12" s="356"/>
      <c r="B12" s="383"/>
      <c r="C12" s="360"/>
      <c r="D12" s="160" t="s">
        <v>516</v>
      </c>
      <c r="E12" s="384"/>
      <c r="F12" s="384"/>
      <c r="G12" s="366"/>
      <c r="H12" s="356"/>
      <c r="I12" s="252" t="s">
        <v>292</v>
      </c>
      <c r="J12" s="160" t="s">
        <v>293</v>
      </c>
      <c r="K12" s="161" t="str">
        <f>IFERROR(CONCATENATE(INDEX('8- Politicas de admiistracion '!$B$16:$F$53,MATCH('5- Identificación de Riesgos'!J12,'8- Politicas de admiistracion '!$C$16:$C$54,0),1)," - ",L12),"")</f>
        <v>Mayor - 4</v>
      </c>
      <c r="L12" s="162">
        <f>IFERROR(VLOOKUP(INDEX('8- Politicas de admiistracion '!$B$16:$F$64,MATCH('5- Identificación de Riesgos'!J12,'8- Politicas de admiistracion '!$C$16:$C$64,0),1),'8- Politicas de admiistracion '!$B$16:$F$64,5,FALSE),"")</f>
        <v>4</v>
      </c>
      <c r="M12" s="356"/>
      <c r="N12" s="356"/>
      <c r="O12" s="357"/>
    </row>
    <row r="13" spans="1:258" ht="32.25" customHeight="1" thickTop="1" thickBot="1">
      <c r="A13" s="356"/>
      <c r="B13" s="383"/>
      <c r="C13" s="360"/>
      <c r="D13" s="160" t="s">
        <v>517</v>
      </c>
      <c r="E13" s="384"/>
      <c r="F13" s="384"/>
      <c r="G13" s="366"/>
      <c r="H13" s="356"/>
      <c r="I13" s="252" t="s">
        <v>292</v>
      </c>
      <c r="J13" s="160" t="s">
        <v>293</v>
      </c>
      <c r="K13" s="161" t="str">
        <f>IFERROR(CONCATENATE(INDEX('8- Politicas de admiistracion '!$B$16:$F$53,MATCH('5- Identificación de Riesgos'!J13,'8- Politicas de admiistracion '!$C$16:$C$54,0),1)," - ",L13),"")</f>
        <v>Mayor - 4</v>
      </c>
      <c r="L13" s="162">
        <f>IFERROR(VLOOKUP(INDEX('8- Politicas de admiistracion '!$B$16:$F$64,MATCH('5- Identificación de Riesgos'!J13,'8- Politicas de admiistracion '!$C$16:$C$64,0),1),'8- Politicas de admiistracion '!$B$16:$F$64,5,FALSE),"")</f>
        <v>4</v>
      </c>
      <c r="M13" s="356"/>
      <c r="N13" s="356"/>
      <c r="O13" s="357"/>
    </row>
    <row r="14" spans="1:258" ht="58.5" customHeight="1" thickTop="1" thickBot="1">
      <c r="A14" s="356"/>
      <c r="B14" s="383"/>
      <c r="C14" s="360"/>
      <c r="D14" s="160" t="s">
        <v>518</v>
      </c>
      <c r="E14" s="384"/>
      <c r="F14" s="384"/>
      <c r="G14" s="366"/>
      <c r="H14" s="356"/>
      <c r="I14" s="252" t="s">
        <v>292</v>
      </c>
      <c r="J14" s="160" t="s">
        <v>293</v>
      </c>
      <c r="K14" s="161" t="str">
        <f>IFERROR(CONCATENATE(INDEX('8- Politicas de admiistracion '!$B$16:$F$53,MATCH('5- Identificación de Riesgos'!J14,'8- Politicas de admiistracion '!$C$16:$C$54,0),1)," - ",L14),"")</f>
        <v>Mayor - 4</v>
      </c>
      <c r="L14" s="162">
        <f>IFERROR(VLOOKUP(INDEX('8- Politicas de admiistracion '!$B$16:$F$64,MATCH('5- Identificación de Riesgos'!J14,'8- Politicas de admiistracion '!$C$16:$C$64,0),1),'8- Politicas de admiistracion '!$B$16:$F$64,5,FALSE),"")</f>
        <v>4</v>
      </c>
      <c r="M14" s="356"/>
      <c r="N14" s="356"/>
      <c r="O14" s="357"/>
    </row>
    <row r="15" spans="1:258" ht="31.5" thickTop="1" thickBot="1">
      <c r="A15" s="356"/>
      <c r="B15" s="383"/>
      <c r="C15" s="360"/>
      <c r="D15" s="160" t="s">
        <v>519</v>
      </c>
      <c r="E15" s="384"/>
      <c r="F15" s="384"/>
      <c r="G15" s="366"/>
      <c r="H15" s="356"/>
      <c r="I15" s="252" t="s">
        <v>292</v>
      </c>
      <c r="J15" s="160" t="s">
        <v>293</v>
      </c>
      <c r="K15" s="161" t="str">
        <f>IFERROR(CONCATENATE(INDEX('8- Politicas de admiistracion '!$B$16:$F$53,MATCH('5- Identificación de Riesgos'!J15,'8- Politicas de admiistracion '!$C$16:$C$54,0),1)," - ",L15),"")</f>
        <v>Mayor - 4</v>
      </c>
      <c r="L15" s="162">
        <f>IFERROR(VLOOKUP(INDEX('8- Politicas de admiistracion '!$B$16:$F$64,MATCH('5- Identificación de Riesgos'!J15,'8- Politicas de admiistracion '!$C$16:$C$64,0),1),'8- Politicas de admiistracion '!$B$16:$F$64,5,FALSE),"")</f>
        <v>4</v>
      </c>
      <c r="M15" s="356"/>
      <c r="N15" s="356"/>
      <c r="O15" s="357"/>
    </row>
    <row r="16" spans="1:258" ht="31.5" thickTop="1" thickBot="1">
      <c r="A16" s="356"/>
      <c r="B16" s="383"/>
      <c r="C16" s="360"/>
      <c r="D16" s="160" t="s">
        <v>520</v>
      </c>
      <c r="E16" s="384"/>
      <c r="F16" s="384"/>
      <c r="G16" s="366"/>
      <c r="H16" s="356"/>
      <c r="I16" s="252" t="s">
        <v>292</v>
      </c>
      <c r="J16" s="160" t="s">
        <v>293</v>
      </c>
      <c r="K16" s="161" t="str">
        <f>IFERROR(CONCATENATE(INDEX('8- Politicas de admiistracion '!$B$16:$F$53,MATCH('5- Identificación de Riesgos'!J16,'8- Politicas de admiistracion '!$C$16:$C$54,0),1)," - ",L16),"")</f>
        <v>Mayor - 4</v>
      </c>
      <c r="L16" s="162">
        <f>IFERROR(VLOOKUP(INDEX('8- Politicas de admiistracion '!$B$16:$F$64,MATCH('5- Identificación de Riesgos'!J16,'8- Politicas de admiistracion '!$C$16:$C$64,0),1),'8- Politicas de admiistracion '!$B$16:$F$64,5,FALSE),"")</f>
        <v>4</v>
      </c>
      <c r="M16" s="356"/>
      <c r="N16" s="356"/>
      <c r="O16" s="357"/>
    </row>
    <row r="17" spans="1:258" ht="30" customHeight="1" thickTop="1" thickBot="1">
      <c r="A17" s="362">
        <v>2</v>
      </c>
      <c r="B17" s="364" t="s">
        <v>298</v>
      </c>
      <c r="C17" s="362" t="s">
        <v>299</v>
      </c>
      <c r="D17" s="163" t="s">
        <v>300</v>
      </c>
      <c r="E17" s="362">
        <v>534</v>
      </c>
      <c r="F17" s="362">
        <v>0</v>
      </c>
      <c r="G17" s="396">
        <f t="shared" ref="G17" si="0">+F17/E17</f>
        <v>0</v>
      </c>
      <c r="H17" s="362" t="s">
        <v>291</v>
      </c>
      <c r="I17" s="159" t="s">
        <v>292</v>
      </c>
      <c r="J17" s="159" t="s">
        <v>301</v>
      </c>
      <c r="K17" s="161" t="str">
        <f>IFERROR(CONCATENATE(INDEX('8- Politicas de admiistracion '!$B$16:$F$53,MATCH('5- Identificación de Riesgos'!J17,'8- Politicas de admiistracion '!$C$16:$C$54,0),1)," - ",L17),"")</f>
        <v>Moderado - 3</v>
      </c>
      <c r="L17" s="162">
        <f>IFERROR(VLOOKUP(INDEX('8- Politicas de admiistracion '!$B$16:$F$64,MATCH('5- Identificación de Riesgos'!J17,'8- Politicas de admiistracion '!$C$16:$C$64,0),1),'8- Politicas de admiistracion '!$B$16:$F$64,5,FALSE),"")</f>
        <v>3</v>
      </c>
      <c r="M17" s="356" t="str">
        <f>IFERROR(CONCATENATE(INDEX('8- Politicas de admiistracion '!$B$16:$F$53,MATCH(ROUND(AVERAGE(L17:L18),0),'8- Politicas de admiistracion '!$F$16:$F$53,0),1)," - ",ROUND(AVERAGE(L17:L18),0)),"")</f>
        <v>Menor - 2</v>
      </c>
      <c r="N17" s="356" t="str">
        <f>IFERROR(CONCATENATE(VLOOKUP((LEFT(H17,LEN(H17)-4)&amp;LEFT(M17,LEN(M17)-4)),'9- Matriz de Calor '!$D$17:$E$41,2,0)," - ",RIGHT(H17,1)*RIGHT(M17,1)),"")</f>
        <v>Moderado - 4</v>
      </c>
      <c r="O17" s="357">
        <f>RIGHT(H17,1)*RIGHT(M17,1)</f>
        <v>4</v>
      </c>
    </row>
    <row r="18" spans="1:258" ht="22.5" customHeight="1" thickTop="1" thickBot="1">
      <c r="A18" s="363"/>
      <c r="B18" s="365"/>
      <c r="C18" s="363"/>
      <c r="D18" s="163" t="s">
        <v>302</v>
      </c>
      <c r="E18" s="363"/>
      <c r="F18" s="363"/>
      <c r="G18" s="397"/>
      <c r="H18" s="363"/>
      <c r="I18" s="159" t="s">
        <v>294</v>
      </c>
      <c r="J18" s="159" t="s">
        <v>295</v>
      </c>
      <c r="K18" s="161" t="str">
        <f>IFERROR(CONCATENATE(INDEX('8- Politicas de admiistracion '!$B$16:$F$53,MATCH('5- Identificación de Riesgos'!J18,'8- Politicas de admiistracion '!$C$16:$C$54,0),1)," - ",L18),"")</f>
        <v>Leve - 1</v>
      </c>
      <c r="L18" s="162">
        <f>IFERROR(VLOOKUP(INDEX('8- Politicas de admiistracion '!$B$16:$F$64,MATCH('5- Identificación de Riesgos'!J18,'8- Politicas de admiistracion '!$C$16:$C$64,0),1),'8- Politicas de admiistracion '!$B$16:$F$64,5,FALSE),"")</f>
        <v>1</v>
      </c>
      <c r="M18" s="356"/>
      <c r="N18" s="356"/>
      <c r="O18" s="357"/>
    </row>
    <row r="19" spans="1:258" ht="31.5" customHeight="1" thickTop="1" thickBot="1">
      <c r="A19" s="207">
        <v>3</v>
      </c>
      <c r="B19" s="398" t="s">
        <v>303</v>
      </c>
      <c r="C19" s="362" t="s">
        <v>304</v>
      </c>
      <c r="D19" s="163" t="s">
        <v>305</v>
      </c>
      <c r="E19" s="362">
        <v>54</v>
      </c>
      <c r="F19" s="362">
        <v>0</v>
      </c>
      <c r="G19" s="396">
        <f t="shared" ref="G19" si="1">+F19/E19</f>
        <v>0</v>
      </c>
      <c r="H19" s="362" t="s">
        <v>306</v>
      </c>
      <c r="I19" s="159" t="s">
        <v>292</v>
      </c>
      <c r="J19" s="160" t="s">
        <v>307</v>
      </c>
      <c r="K19" s="161" t="str">
        <f>IFERROR(CONCATENATE(INDEX('8- Politicas de admiistracion '!$B$16:$F$53,MATCH('5- Identificación de Riesgos'!J19,'8- Politicas de admiistracion '!$C$16:$C$54,0),1)," - ",L19),"")</f>
        <v>Menor - 2</v>
      </c>
      <c r="L19" s="162">
        <f>IFERROR(VLOOKUP(INDEX('8- Politicas de admiistracion '!$B$16:$F$64,MATCH('5- Identificación de Riesgos'!J19,'8- Politicas de admiistracion '!$C$16:$C$64,0),1),'8- Politicas de admiistracion '!$B$16:$F$64,5,FALSE),"")</f>
        <v>2</v>
      </c>
      <c r="M19" s="356" t="str">
        <f>IFERROR(CONCATENATE(INDEX('8- Politicas de admiistracion '!$B$16:$F$53,MATCH(ROUND(AVERAGE(L19:L23),0),'8- Politicas de admiistracion '!$F$16:$F$53,0),1)," - ",ROUND(AVERAGE(L19:L23),0)),"")</f>
        <v>Leve - 1</v>
      </c>
      <c r="N19" s="356" t="str">
        <f>IFERROR(CONCATENATE(VLOOKUP((LEFT(H19,LEN(H19)-4)&amp;LEFT(M19,LEN(M19)-4)),'9- Matriz de Calor '!$D$17:$E$41,2,0)," - ",RIGHT(H19,1)*RIGHT(M19,1)),"")</f>
        <v>Moderado - 3</v>
      </c>
      <c r="O19" s="357">
        <f>RIGHT(H19,1)*RIGHT(M19,1)</f>
        <v>3</v>
      </c>
    </row>
    <row r="20" spans="1:258" ht="16.5" thickTop="1" thickBot="1">
      <c r="A20" s="207"/>
      <c r="B20" s="399"/>
      <c r="C20" s="401"/>
      <c r="D20" s="163" t="s">
        <v>308</v>
      </c>
      <c r="E20" s="401"/>
      <c r="F20" s="401"/>
      <c r="G20" s="402"/>
      <c r="H20" s="401"/>
      <c r="I20" s="159" t="s">
        <v>294</v>
      </c>
      <c r="J20" s="160" t="s">
        <v>295</v>
      </c>
      <c r="K20" s="161" t="str">
        <f>IFERROR(CONCATENATE(INDEX('8- Politicas de admiistracion '!$B$16:$F$53,MATCH('5- Identificación de Riesgos'!J20,'8- Politicas de admiistracion '!$C$16:$C$54,0),1)," - ",L20),"")</f>
        <v>Leve - 1</v>
      </c>
      <c r="L20" s="162">
        <f>IFERROR(VLOOKUP(INDEX('8- Politicas de admiistracion '!$B$16:$F$64,MATCH('5- Identificación de Riesgos'!J20,'8- Politicas de admiistracion '!$C$16:$C$64,0),1),'8- Politicas de admiistracion '!$B$16:$F$64,5,FALSE),"")</f>
        <v>1</v>
      </c>
      <c r="M20" s="356"/>
      <c r="N20" s="356"/>
      <c r="O20" s="357"/>
    </row>
    <row r="21" spans="1:258" ht="31.5" customHeight="1" thickTop="1" thickBot="1">
      <c r="A21" s="207"/>
      <c r="B21" s="399"/>
      <c r="C21" s="401"/>
      <c r="D21" s="163" t="s">
        <v>309</v>
      </c>
      <c r="E21" s="401"/>
      <c r="F21" s="401"/>
      <c r="G21" s="402"/>
      <c r="H21" s="401"/>
      <c r="I21" s="159" t="s">
        <v>296</v>
      </c>
      <c r="J21" s="160" t="s">
        <v>297</v>
      </c>
      <c r="K21" s="161" t="str">
        <f>IFERROR(CONCATENATE(INDEX('8- Politicas de admiistracion '!$B$16:$F$53,MATCH('5- Identificación de Riesgos'!J21,'8- Politicas de admiistracion '!$C$16:$C$54,0),1)," - ",L21),"")</f>
        <v>Leve - 1</v>
      </c>
      <c r="L21" s="162">
        <f>IFERROR(VLOOKUP(INDEX('8- Politicas de admiistracion '!$B$16:$F$64,MATCH('5- Identificación de Riesgos'!J21,'8- Politicas de admiistracion '!$C$16:$C$64,0),1),'8- Politicas de admiistracion '!$B$16:$F$64,5,FALSE),"")</f>
        <v>1</v>
      </c>
      <c r="M21" s="356"/>
      <c r="N21" s="356"/>
      <c r="O21" s="357"/>
    </row>
    <row r="22" spans="1:258" ht="31.5" thickTop="1" thickBot="1">
      <c r="A22" s="207"/>
      <c r="B22" s="399"/>
      <c r="C22" s="401"/>
      <c r="D22" s="163" t="s">
        <v>310</v>
      </c>
      <c r="E22" s="401"/>
      <c r="F22" s="401"/>
      <c r="G22" s="402"/>
      <c r="H22" s="401"/>
      <c r="I22" s="159" t="s">
        <v>296</v>
      </c>
      <c r="J22" s="160" t="s">
        <v>297</v>
      </c>
      <c r="K22" s="161" t="str">
        <f>IFERROR(CONCATENATE(INDEX('8- Politicas de admiistracion '!$B$16:$F$53,MATCH('5- Identificación de Riesgos'!J22,'8- Politicas de admiistracion '!$C$16:$C$54,0),1)," - ",L22),"")</f>
        <v>Leve - 1</v>
      </c>
      <c r="L22" s="162">
        <f>IFERROR(VLOOKUP(INDEX('8- Politicas de admiistracion '!$B$16:$F$64,MATCH('5- Identificación de Riesgos'!J22,'8- Politicas de admiistracion '!$C$16:$C$64,0),1),'8- Politicas de admiistracion '!$B$16:$F$64,5,FALSE),"")</f>
        <v>1</v>
      </c>
      <c r="M22" s="356"/>
      <c r="N22" s="356"/>
      <c r="O22" s="357"/>
    </row>
    <row r="23" spans="1:258" ht="31.5" thickTop="1" thickBot="1">
      <c r="A23" s="207"/>
      <c r="B23" s="400"/>
      <c r="C23" s="363"/>
      <c r="D23" s="159" t="s">
        <v>311</v>
      </c>
      <c r="E23" s="363"/>
      <c r="F23" s="363"/>
      <c r="G23" s="397"/>
      <c r="H23" s="363"/>
      <c r="I23" s="252" t="s">
        <v>294</v>
      </c>
      <c r="J23" s="160" t="s">
        <v>295</v>
      </c>
      <c r="K23" s="161" t="str">
        <f>IFERROR(CONCATENATE(INDEX('8- Politicas de admiistracion '!$B$16:$F$53,MATCH('5- Identificación de Riesgos'!J23,'8- Politicas de admiistracion '!$C$16:$C$54,0),1)," - ",L23),"")</f>
        <v>Leve - 1</v>
      </c>
      <c r="L23" s="162">
        <f>IFERROR(VLOOKUP(INDEX('8- Politicas de admiistracion '!$B$16:$F$64,MATCH('5- Identificación de Riesgos'!J23,'8- Politicas de admiistracion '!$C$16:$C$64,0),1),'8- Politicas de admiistracion '!$B$16:$F$64,5,FALSE),"")</f>
        <v>1</v>
      </c>
      <c r="M23" s="356"/>
      <c r="N23" s="356"/>
      <c r="O23" s="357"/>
    </row>
    <row r="24" spans="1:258" ht="33" customHeight="1" thickTop="1" thickBot="1">
      <c r="A24" s="358">
        <v>7</v>
      </c>
      <c r="B24" s="359" t="s">
        <v>315</v>
      </c>
      <c r="C24" s="360" t="s">
        <v>316</v>
      </c>
      <c r="D24" s="163" t="s">
        <v>317</v>
      </c>
      <c r="E24" s="356">
        <v>200</v>
      </c>
      <c r="F24" s="356">
        <v>0</v>
      </c>
      <c r="G24" s="366">
        <f>+F24/E24</f>
        <v>0</v>
      </c>
      <c r="H24" s="356" t="s">
        <v>312</v>
      </c>
      <c r="I24" s="159" t="s">
        <v>292</v>
      </c>
      <c r="J24" s="160" t="s">
        <v>307</v>
      </c>
      <c r="K24" s="161" t="str">
        <f>IFERROR(CONCATENATE(INDEX('8- Politicas de admiistracion '!$B$16:$F$53,MATCH('5- Identificación de Riesgos'!J24,'8- Politicas de admiistracion '!$C$16:$C$54,0),1)," - ",L24),"")</f>
        <v>Menor - 2</v>
      </c>
      <c r="L24" s="162">
        <f>IFERROR(VLOOKUP(INDEX('8- Politicas de admiistracion '!$B$16:$F$64,MATCH('5- Identificación de Riesgos'!J24,'8- Politicas de admiistracion '!$C$16:$C$64,0),1),'8- Politicas de admiistracion '!$B$16:$F$64,5,FALSE),"")</f>
        <v>2</v>
      </c>
      <c r="M24" s="356" t="str">
        <f>IFERROR(CONCATENATE(INDEX('8- Politicas de admiistracion '!$B$16:$F$53,MATCH(ROUND(AVERAGE(L24:L33),0),'8- Politicas de admiistracion '!$F$16:$F$53,0),1)," - ",ROUND(AVERAGE(L24:L33),0)),"")</f>
        <v>Menor - 2</v>
      </c>
      <c r="N24" s="356" t="str">
        <f>IFERROR(CONCATENATE(VLOOKUP((LEFT(H24,LEN(H24)-4)&amp;LEFT(M24,LEN(M24)-4)),'9- Matriz de Calor '!$D$17:$E$41,2,0)," - ",RIGHT(H24,1)*RIGHT(M24,1)),"")</f>
        <v>Bajo - 2</v>
      </c>
      <c r="O24" s="164"/>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c r="BX24" s="72"/>
      <c r="BY24" s="72"/>
      <c r="BZ24" s="72"/>
      <c r="CA24" s="72"/>
      <c r="CB24" s="72"/>
      <c r="CC24" s="72"/>
      <c r="CD24" s="72"/>
      <c r="CE24" s="72"/>
      <c r="CF24" s="72"/>
      <c r="CG24" s="72"/>
      <c r="CH24" s="72"/>
      <c r="CI24" s="72"/>
      <c r="CJ24" s="72"/>
      <c r="CK24" s="72"/>
      <c r="CL24" s="72"/>
      <c r="CM24" s="72"/>
      <c r="CN24" s="72"/>
      <c r="CO24" s="72"/>
      <c r="CP24" s="72"/>
      <c r="CQ24" s="72"/>
      <c r="CR24" s="72"/>
      <c r="CS24" s="72"/>
      <c r="CT24" s="72"/>
      <c r="CU24" s="72"/>
      <c r="CV24" s="72"/>
      <c r="CW24" s="72"/>
      <c r="CX24" s="72"/>
      <c r="CY24" s="72"/>
      <c r="CZ24" s="72"/>
      <c r="DA24" s="72"/>
      <c r="DB24" s="72"/>
      <c r="DC24" s="72"/>
      <c r="DD24" s="72"/>
      <c r="DE24" s="72"/>
      <c r="DF24" s="72"/>
      <c r="DG24" s="72"/>
      <c r="DH24" s="72"/>
      <c r="DI24" s="72"/>
      <c r="DJ24" s="72"/>
      <c r="DK24" s="72"/>
      <c r="DL24" s="72"/>
      <c r="DM24" s="72"/>
      <c r="DN24" s="72"/>
      <c r="DO24" s="72"/>
      <c r="DP24" s="72"/>
      <c r="DQ24" s="72"/>
      <c r="DR24" s="72"/>
      <c r="DS24" s="72"/>
      <c r="DT24" s="72"/>
      <c r="DU24" s="72"/>
      <c r="DV24" s="72"/>
      <c r="DW24" s="72"/>
      <c r="DX24" s="72"/>
      <c r="DY24" s="72"/>
      <c r="DZ24" s="72"/>
      <c r="EA24" s="72"/>
      <c r="EB24" s="72"/>
      <c r="EC24" s="72"/>
      <c r="ED24" s="72"/>
      <c r="EE24" s="72"/>
      <c r="EF24" s="72"/>
      <c r="EG24" s="72"/>
      <c r="EH24" s="72"/>
      <c r="EI24" s="72"/>
      <c r="EJ24" s="72"/>
      <c r="EK24" s="72"/>
      <c r="EL24" s="72"/>
      <c r="EM24" s="72"/>
      <c r="EN24" s="72"/>
      <c r="EO24" s="72"/>
      <c r="EP24" s="72"/>
      <c r="EQ24" s="72"/>
      <c r="ER24" s="72"/>
      <c r="ES24" s="72"/>
      <c r="ET24" s="72"/>
      <c r="EU24" s="72"/>
      <c r="EV24" s="72"/>
      <c r="EW24" s="72"/>
      <c r="EX24" s="72"/>
      <c r="EY24" s="72"/>
      <c r="EZ24" s="72"/>
      <c r="FA24" s="72"/>
      <c r="FB24" s="72"/>
      <c r="FC24" s="72"/>
      <c r="FD24" s="72"/>
      <c r="FE24" s="72"/>
      <c r="FF24" s="72"/>
      <c r="FG24" s="72"/>
      <c r="FH24" s="72"/>
      <c r="FI24" s="72"/>
      <c r="FJ24" s="72"/>
      <c r="FK24" s="72"/>
      <c r="FL24" s="72"/>
      <c r="FM24" s="72"/>
      <c r="FN24" s="72"/>
      <c r="FO24" s="72"/>
      <c r="FP24" s="72"/>
      <c r="FQ24" s="72"/>
      <c r="FR24" s="72"/>
      <c r="FS24" s="72"/>
      <c r="FT24" s="72"/>
      <c r="FU24" s="72"/>
      <c r="FV24" s="72"/>
      <c r="FW24" s="72"/>
      <c r="FX24" s="72"/>
      <c r="FY24" s="72"/>
      <c r="FZ24" s="72"/>
      <c r="GA24" s="72"/>
      <c r="GB24" s="72"/>
      <c r="GC24" s="72"/>
      <c r="GD24" s="72"/>
      <c r="GE24" s="72"/>
      <c r="GF24" s="72"/>
      <c r="GG24" s="72"/>
      <c r="GH24" s="72"/>
      <c r="GI24" s="72"/>
      <c r="GJ24" s="72"/>
      <c r="GK24" s="72"/>
      <c r="GL24" s="72"/>
      <c r="GM24" s="72"/>
      <c r="GN24" s="72"/>
      <c r="GO24" s="72"/>
      <c r="GP24" s="72"/>
      <c r="GQ24" s="72"/>
      <c r="GR24" s="72"/>
      <c r="GS24" s="72"/>
      <c r="GT24" s="72"/>
      <c r="GU24" s="72"/>
      <c r="GV24" s="72"/>
      <c r="GW24" s="72"/>
      <c r="GX24" s="72"/>
      <c r="GY24" s="72"/>
      <c r="GZ24" s="72"/>
      <c r="HA24" s="72"/>
      <c r="HB24" s="72"/>
      <c r="HC24" s="72"/>
      <c r="HD24" s="72"/>
      <c r="HE24" s="72"/>
      <c r="HF24" s="72"/>
      <c r="HG24" s="72"/>
      <c r="HH24" s="72"/>
      <c r="HI24" s="72"/>
      <c r="HJ24" s="72"/>
      <c r="HK24" s="72"/>
      <c r="HL24" s="72"/>
      <c r="HM24" s="72"/>
      <c r="HN24" s="72"/>
      <c r="HO24" s="72"/>
      <c r="HP24" s="72"/>
      <c r="HQ24" s="72"/>
      <c r="HR24" s="72"/>
      <c r="HS24" s="72"/>
      <c r="HT24" s="72"/>
      <c r="HU24" s="72"/>
      <c r="HV24" s="72"/>
      <c r="HW24" s="72"/>
      <c r="HX24" s="72"/>
      <c r="HY24" s="72"/>
      <c r="HZ24" s="72"/>
      <c r="IA24" s="72"/>
      <c r="IB24" s="72"/>
      <c r="IC24" s="72"/>
      <c r="ID24" s="72"/>
      <c r="IE24" s="72"/>
      <c r="IF24" s="72"/>
      <c r="IG24" s="72"/>
      <c r="IH24" s="72"/>
      <c r="II24" s="72"/>
      <c r="IJ24" s="72"/>
      <c r="IK24" s="72"/>
      <c r="IL24" s="72"/>
      <c r="IM24" s="72"/>
      <c r="IN24" s="72"/>
      <c r="IO24" s="72"/>
      <c r="IP24" s="72"/>
      <c r="IQ24" s="72"/>
      <c r="IR24" s="72"/>
      <c r="IS24" s="72"/>
      <c r="IT24" s="72"/>
      <c r="IU24" s="72"/>
      <c r="IV24" s="72"/>
      <c r="IW24" s="72"/>
      <c r="IX24" s="72"/>
    </row>
    <row r="25" spans="1:258" ht="49.5" customHeight="1" thickTop="1" thickBot="1">
      <c r="A25" s="358"/>
      <c r="B25" s="359"/>
      <c r="C25" s="360"/>
      <c r="D25" s="163" t="s">
        <v>318</v>
      </c>
      <c r="E25" s="356"/>
      <c r="F25" s="356"/>
      <c r="G25" s="366"/>
      <c r="H25" s="356"/>
      <c r="I25" s="159" t="s">
        <v>294</v>
      </c>
      <c r="J25" s="160" t="s">
        <v>319</v>
      </c>
      <c r="K25" s="161" t="str">
        <f>IFERROR(CONCATENATE(INDEX('8- Politicas de admiistracion '!$B$16:$F$53,MATCH('5- Identificación de Riesgos'!J25,'8- Politicas de admiistracion '!$C$16:$C$54,0),1)," - ",L25),"")</f>
        <v>Menor - 2</v>
      </c>
      <c r="L25" s="162">
        <f>IFERROR(VLOOKUP(INDEX('8- Politicas de admiistracion '!$B$16:$F$64,MATCH('5- Identificación de Riesgos'!J25,'8- Politicas de admiistracion '!$C$16:$C$64,0),1),'8- Politicas de admiistracion '!$B$16:$F$64,5,FALSE),"")</f>
        <v>2</v>
      </c>
      <c r="M25" s="356"/>
      <c r="N25" s="356"/>
      <c r="O25" s="164"/>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c r="BM25" s="72"/>
      <c r="BN25" s="72"/>
      <c r="BO25" s="72"/>
      <c r="BP25" s="72"/>
      <c r="BQ25" s="72"/>
      <c r="BR25" s="72"/>
      <c r="BS25" s="72"/>
      <c r="BT25" s="72"/>
      <c r="BU25" s="72"/>
      <c r="BV25" s="72"/>
      <c r="BW25" s="72"/>
      <c r="BX25" s="72"/>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c r="DB25" s="72"/>
      <c r="DC25" s="72"/>
      <c r="DD25" s="72"/>
      <c r="DE25" s="72"/>
      <c r="DF25" s="72"/>
      <c r="DG25" s="72"/>
      <c r="DH25" s="72"/>
      <c r="DI25" s="72"/>
      <c r="DJ25" s="72"/>
      <c r="DK25" s="72"/>
      <c r="DL25" s="72"/>
      <c r="DM25" s="72"/>
      <c r="DN25" s="72"/>
      <c r="DO25" s="72"/>
      <c r="DP25" s="72"/>
      <c r="DQ25" s="72"/>
      <c r="DR25" s="72"/>
      <c r="DS25" s="72"/>
      <c r="DT25" s="72"/>
      <c r="DU25" s="72"/>
      <c r="DV25" s="72"/>
      <c r="DW25" s="72"/>
      <c r="DX25" s="72"/>
      <c r="DY25" s="72"/>
      <c r="DZ25" s="72"/>
      <c r="EA25" s="72"/>
      <c r="EB25" s="72"/>
      <c r="EC25" s="72"/>
      <c r="ED25" s="72"/>
      <c r="EE25" s="72"/>
      <c r="EF25" s="72"/>
      <c r="EG25" s="72"/>
      <c r="EH25" s="72"/>
      <c r="EI25" s="72"/>
      <c r="EJ25" s="72"/>
      <c r="EK25" s="72"/>
      <c r="EL25" s="72"/>
      <c r="EM25" s="72"/>
      <c r="EN25" s="72"/>
      <c r="EO25" s="72"/>
      <c r="EP25" s="72"/>
      <c r="EQ25" s="72"/>
      <c r="ER25" s="72"/>
      <c r="ES25" s="72"/>
      <c r="ET25" s="72"/>
      <c r="EU25" s="72"/>
      <c r="EV25" s="72"/>
      <c r="EW25" s="72"/>
      <c r="EX25" s="72"/>
      <c r="EY25" s="72"/>
      <c r="EZ25" s="72"/>
      <c r="FA25" s="72"/>
      <c r="FB25" s="72"/>
      <c r="FC25" s="72"/>
      <c r="FD25" s="72"/>
      <c r="FE25" s="72"/>
      <c r="FF25" s="72"/>
      <c r="FG25" s="72"/>
      <c r="FH25" s="72"/>
      <c r="FI25" s="72"/>
      <c r="FJ25" s="72"/>
      <c r="FK25" s="72"/>
      <c r="FL25" s="72"/>
      <c r="FM25" s="72"/>
      <c r="FN25" s="72"/>
      <c r="FO25" s="72"/>
      <c r="FP25" s="72"/>
      <c r="FQ25" s="72"/>
      <c r="FR25" s="72"/>
      <c r="FS25" s="72"/>
      <c r="FT25" s="72"/>
      <c r="FU25" s="72"/>
      <c r="FV25" s="72"/>
      <c r="FW25" s="72"/>
      <c r="FX25" s="72"/>
      <c r="FY25" s="72"/>
      <c r="FZ25" s="72"/>
      <c r="GA25" s="72"/>
      <c r="GB25" s="72"/>
      <c r="GC25" s="72"/>
      <c r="GD25" s="72"/>
      <c r="GE25" s="72"/>
      <c r="GF25" s="72"/>
      <c r="GG25" s="72"/>
      <c r="GH25" s="72"/>
      <c r="GI25" s="72"/>
      <c r="GJ25" s="72"/>
      <c r="GK25" s="72"/>
      <c r="GL25" s="72"/>
      <c r="GM25" s="72"/>
      <c r="GN25" s="72"/>
      <c r="GO25" s="72"/>
      <c r="GP25" s="72"/>
      <c r="GQ25" s="72"/>
      <c r="GR25" s="72"/>
      <c r="GS25" s="72"/>
      <c r="GT25" s="72"/>
      <c r="GU25" s="72"/>
      <c r="GV25" s="72"/>
      <c r="GW25" s="72"/>
      <c r="GX25" s="72"/>
      <c r="GY25" s="72"/>
      <c r="GZ25" s="72"/>
      <c r="HA25" s="72"/>
      <c r="HB25" s="72"/>
      <c r="HC25" s="72"/>
      <c r="HD25" s="72"/>
      <c r="HE25" s="72"/>
      <c r="HF25" s="72"/>
      <c r="HG25" s="72"/>
      <c r="HH25" s="72"/>
      <c r="HI25" s="72"/>
      <c r="HJ25" s="72"/>
      <c r="HK25" s="72"/>
      <c r="HL25" s="72"/>
      <c r="HM25" s="72"/>
      <c r="HN25" s="72"/>
      <c r="HO25" s="72"/>
      <c r="HP25" s="72"/>
      <c r="HQ25" s="72"/>
      <c r="HR25" s="72"/>
      <c r="HS25" s="72"/>
      <c r="HT25" s="72"/>
      <c r="HU25" s="72"/>
      <c r="HV25" s="72"/>
      <c r="HW25" s="72"/>
      <c r="HX25" s="72"/>
      <c r="HY25" s="72"/>
      <c r="HZ25" s="72"/>
      <c r="IA25" s="72"/>
      <c r="IB25" s="72"/>
      <c r="IC25" s="72"/>
      <c r="ID25" s="72"/>
      <c r="IE25" s="72"/>
      <c r="IF25" s="72"/>
      <c r="IG25" s="72"/>
      <c r="IH25" s="72"/>
      <c r="II25" s="72"/>
      <c r="IJ25" s="72"/>
      <c r="IK25" s="72"/>
      <c r="IL25" s="72"/>
      <c r="IM25" s="72"/>
      <c r="IN25" s="72"/>
      <c r="IO25" s="72"/>
      <c r="IP25" s="72"/>
      <c r="IQ25" s="72"/>
      <c r="IR25" s="72"/>
      <c r="IS25" s="72"/>
      <c r="IT25" s="72"/>
      <c r="IU25" s="72"/>
      <c r="IV25" s="72"/>
      <c r="IW25" s="72"/>
      <c r="IX25" s="72"/>
    </row>
    <row r="26" spans="1:258" ht="23.25" customHeight="1" thickTop="1" thickBot="1">
      <c r="A26" s="358"/>
      <c r="B26" s="359"/>
      <c r="C26" s="360"/>
      <c r="D26" s="163" t="s">
        <v>320</v>
      </c>
      <c r="E26" s="356"/>
      <c r="F26" s="356"/>
      <c r="G26" s="366"/>
      <c r="H26" s="356"/>
      <c r="I26" s="159"/>
      <c r="J26" s="160"/>
      <c r="K26" s="161" t="str">
        <f>IFERROR(CONCATENATE(INDEX('8- Politicas de admiistracion '!$B$16:$F$53,MATCH('5- Identificación de Riesgos'!J26,'8- Politicas de admiistracion '!$C$16:$C$54,0),1)," - ",L26),"")</f>
        <v/>
      </c>
      <c r="L26" s="162" t="str">
        <f>IFERROR(VLOOKUP(INDEX('8- Politicas de admiistracion '!$B$16:$F$64,MATCH('5- Identificación de Riesgos'!J26,'8- Politicas de admiistracion '!$C$16:$C$64,0),1),'8- Politicas de admiistracion '!$B$16:$F$64,5,FALSE),"")</f>
        <v/>
      </c>
      <c r="M26" s="356"/>
      <c r="N26" s="356"/>
      <c r="O26" s="164"/>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c r="AO26" s="72"/>
      <c r="AP26" s="72"/>
      <c r="AQ26" s="72"/>
      <c r="AR26" s="72"/>
      <c r="AS26" s="72"/>
      <c r="AT26" s="72"/>
      <c r="AU26" s="72"/>
      <c r="AV26" s="72"/>
      <c r="AW26" s="72"/>
      <c r="AX26" s="72"/>
      <c r="AY26" s="72"/>
      <c r="AZ26" s="72"/>
      <c r="BA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c r="DW26" s="72"/>
      <c r="DX26" s="72"/>
      <c r="DY26" s="72"/>
      <c r="DZ26" s="72"/>
      <c r="EA26" s="72"/>
      <c r="EB26" s="72"/>
      <c r="EC26" s="72"/>
      <c r="ED26" s="72"/>
      <c r="EE26" s="72"/>
      <c r="EF26" s="72"/>
      <c r="EG26" s="72"/>
      <c r="EH26" s="72"/>
      <c r="EI26" s="72"/>
      <c r="EJ26" s="72"/>
      <c r="EK26" s="72"/>
      <c r="EL26" s="72"/>
      <c r="EM26" s="72"/>
      <c r="EN26" s="72"/>
      <c r="EO26" s="72"/>
      <c r="EP26" s="72"/>
      <c r="EQ26" s="72"/>
      <c r="ER26" s="72"/>
      <c r="ES26" s="72"/>
      <c r="ET26" s="72"/>
      <c r="EU26" s="72"/>
      <c r="EV26" s="72"/>
      <c r="EW26" s="72"/>
      <c r="EX26" s="72"/>
      <c r="EY26" s="72"/>
      <c r="EZ26" s="72"/>
      <c r="FA26" s="72"/>
      <c r="FB26" s="72"/>
      <c r="FC26" s="72"/>
      <c r="FD26" s="72"/>
      <c r="FE26" s="72"/>
      <c r="FF26" s="72"/>
      <c r="FG26" s="72"/>
      <c r="FH26" s="72"/>
      <c r="FI26" s="72"/>
      <c r="FJ26" s="72"/>
      <c r="FK26" s="72"/>
      <c r="FL26" s="72"/>
      <c r="FM26" s="72"/>
      <c r="FN26" s="72"/>
      <c r="FO26" s="72"/>
      <c r="FP26" s="72"/>
      <c r="FQ26" s="72"/>
      <c r="FR26" s="72"/>
      <c r="FS26" s="72"/>
      <c r="FT26" s="72"/>
      <c r="FU26" s="72"/>
      <c r="FV26" s="72"/>
      <c r="FW26" s="72"/>
      <c r="FX26" s="72"/>
      <c r="FY26" s="72"/>
      <c r="FZ26" s="72"/>
      <c r="GA26" s="72"/>
      <c r="GB26" s="72"/>
      <c r="GC26" s="72"/>
      <c r="GD26" s="72"/>
      <c r="GE26" s="72"/>
      <c r="GF26" s="72"/>
      <c r="GG26" s="72"/>
      <c r="GH26" s="72"/>
      <c r="GI26" s="72"/>
      <c r="GJ26" s="72"/>
      <c r="GK26" s="72"/>
      <c r="GL26" s="72"/>
      <c r="GM26" s="72"/>
      <c r="GN26" s="72"/>
      <c r="GO26" s="72"/>
      <c r="GP26" s="72"/>
      <c r="GQ26" s="72"/>
      <c r="GR26" s="72"/>
      <c r="GS26" s="72"/>
      <c r="GT26" s="72"/>
      <c r="GU26" s="72"/>
      <c r="GV26" s="72"/>
      <c r="GW26" s="72"/>
      <c r="GX26" s="72"/>
      <c r="GY26" s="72"/>
      <c r="GZ26" s="72"/>
      <c r="HA26" s="72"/>
      <c r="HB26" s="72"/>
      <c r="HC26" s="72"/>
      <c r="HD26" s="72"/>
      <c r="HE26" s="72"/>
      <c r="HF26" s="72"/>
      <c r="HG26" s="72"/>
      <c r="HH26" s="72"/>
      <c r="HI26" s="72"/>
      <c r="HJ26" s="72"/>
      <c r="HK26" s="72"/>
      <c r="HL26" s="72"/>
      <c r="HM26" s="72"/>
      <c r="HN26" s="72"/>
      <c r="HO26" s="72"/>
      <c r="HP26" s="72"/>
      <c r="HQ26" s="72"/>
      <c r="HR26" s="72"/>
      <c r="HS26" s="72"/>
      <c r="HT26" s="72"/>
      <c r="HU26" s="72"/>
      <c r="HV26" s="72"/>
      <c r="HW26" s="72"/>
      <c r="HX26" s="72"/>
      <c r="HY26" s="72"/>
      <c r="HZ26" s="72"/>
      <c r="IA26" s="72"/>
      <c r="IB26" s="72"/>
      <c r="IC26" s="72"/>
      <c r="ID26" s="72"/>
      <c r="IE26" s="72"/>
      <c r="IF26" s="72"/>
      <c r="IG26" s="72"/>
      <c r="IH26" s="72"/>
      <c r="II26" s="72"/>
      <c r="IJ26" s="72"/>
      <c r="IK26" s="72"/>
      <c r="IL26" s="72"/>
      <c r="IM26" s="72"/>
      <c r="IN26" s="72"/>
      <c r="IO26" s="72"/>
      <c r="IP26" s="72"/>
      <c r="IQ26" s="72"/>
      <c r="IR26" s="72"/>
      <c r="IS26" s="72"/>
      <c r="IT26" s="72"/>
      <c r="IU26" s="72"/>
      <c r="IV26" s="72"/>
      <c r="IW26" s="72"/>
      <c r="IX26" s="72"/>
    </row>
    <row r="27" spans="1:258" ht="19.5" customHeight="1" thickTop="1" thickBot="1">
      <c r="A27" s="358"/>
      <c r="B27" s="359"/>
      <c r="C27" s="360"/>
      <c r="D27" s="163" t="s">
        <v>321</v>
      </c>
      <c r="E27" s="356"/>
      <c r="F27" s="356"/>
      <c r="G27" s="366"/>
      <c r="H27" s="356"/>
      <c r="I27" s="159"/>
      <c r="J27" s="160"/>
      <c r="K27" s="161" t="str">
        <f>IFERROR(CONCATENATE(INDEX('8- Politicas de admiistracion '!$B$16:$F$53,MATCH('5- Identificación de Riesgos'!J27,'8- Politicas de admiistracion '!$C$16:$C$54,0),1)," - ",L27),"")</f>
        <v/>
      </c>
      <c r="L27" s="162" t="str">
        <f>IFERROR(VLOOKUP(INDEX('8- Politicas de admiistracion '!$B$16:$F$64,MATCH('5- Identificación de Riesgos'!J27,'8- Politicas de admiistracion '!$C$16:$C$64,0),1),'8- Politicas de admiistracion '!$B$16:$F$64,5,FALSE),"")</f>
        <v/>
      </c>
      <c r="M27" s="356"/>
      <c r="N27" s="356"/>
      <c r="O27" s="164"/>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72"/>
      <c r="AO27" s="72"/>
      <c r="AP27" s="72"/>
      <c r="AQ27" s="72"/>
      <c r="AR27" s="72"/>
      <c r="AS27" s="72"/>
      <c r="AT27" s="72"/>
      <c r="AU27" s="72"/>
      <c r="AV27" s="72"/>
      <c r="AW27" s="72"/>
      <c r="AX27" s="72"/>
      <c r="AY27" s="72"/>
      <c r="AZ27" s="72"/>
      <c r="BA27" s="72"/>
      <c r="BB27" s="72"/>
      <c r="BC27" s="72"/>
      <c r="BD27" s="72"/>
      <c r="BE27" s="72"/>
      <c r="BF27" s="72"/>
      <c r="BG27" s="72"/>
      <c r="BH27" s="72"/>
      <c r="BI27" s="72"/>
      <c r="BJ27" s="72"/>
      <c r="BK27" s="72"/>
      <c r="BL27" s="72"/>
      <c r="BM27" s="72"/>
      <c r="BN27" s="72"/>
      <c r="BO27" s="72"/>
      <c r="BP27" s="72"/>
      <c r="BQ27" s="72"/>
      <c r="BR27" s="72"/>
      <c r="BS27" s="72"/>
      <c r="BT27" s="72"/>
      <c r="BU27" s="72"/>
      <c r="BV27" s="72"/>
      <c r="BW27" s="72"/>
      <c r="BX27" s="72"/>
      <c r="BY27" s="72"/>
      <c r="BZ27" s="72"/>
      <c r="CA27" s="72"/>
      <c r="CB27" s="72"/>
      <c r="CC27" s="72"/>
      <c r="CD27" s="72"/>
      <c r="CE27" s="72"/>
      <c r="CF27" s="72"/>
      <c r="CG27" s="72"/>
      <c r="CH27" s="72"/>
      <c r="CI27" s="72"/>
      <c r="CJ27" s="72"/>
      <c r="CK27" s="72"/>
      <c r="CL27" s="72"/>
      <c r="CM27" s="72"/>
      <c r="CN27" s="72"/>
      <c r="CO27" s="72"/>
      <c r="CP27" s="72"/>
      <c r="CQ27" s="72"/>
      <c r="CR27" s="72"/>
      <c r="CS27" s="72"/>
      <c r="CT27" s="72"/>
      <c r="CU27" s="72"/>
      <c r="CV27" s="72"/>
      <c r="CW27" s="72"/>
      <c r="CX27" s="72"/>
      <c r="CY27" s="72"/>
      <c r="CZ27" s="72"/>
      <c r="DA27" s="72"/>
      <c r="DB27" s="72"/>
      <c r="DC27" s="72"/>
      <c r="DD27" s="72"/>
      <c r="DE27" s="72"/>
      <c r="DF27" s="72"/>
      <c r="DG27" s="72"/>
      <c r="DH27" s="72"/>
      <c r="DI27" s="72"/>
      <c r="DJ27" s="72"/>
      <c r="DK27" s="72"/>
      <c r="DL27" s="72"/>
      <c r="DM27" s="72"/>
      <c r="DN27" s="72"/>
      <c r="DO27" s="72"/>
      <c r="DP27" s="72"/>
      <c r="DQ27" s="72"/>
      <c r="DR27" s="72"/>
      <c r="DS27" s="72"/>
      <c r="DT27" s="72"/>
      <c r="DU27" s="72"/>
      <c r="DV27" s="72"/>
      <c r="DW27" s="72"/>
      <c r="DX27" s="72"/>
      <c r="DY27" s="72"/>
      <c r="DZ27" s="72"/>
      <c r="EA27" s="72"/>
      <c r="EB27" s="72"/>
      <c r="EC27" s="72"/>
      <c r="ED27" s="72"/>
      <c r="EE27" s="72"/>
      <c r="EF27" s="72"/>
      <c r="EG27" s="72"/>
      <c r="EH27" s="72"/>
      <c r="EI27" s="72"/>
      <c r="EJ27" s="72"/>
      <c r="EK27" s="72"/>
      <c r="EL27" s="72"/>
      <c r="EM27" s="72"/>
      <c r="EN27" s="72"/>
      <c r="EO27" s="72"/>
      <c r="EP27" s="72"/>
      <c r="EQ27" s="72"/>
      <c r="ER27" s="72"/>
      <c r="ES27" s="72"/>
      <c r="ET27" s="72"/>
      <c r="EU27" s="72"/>
      <c r="EV27" s="72"/>
      <c r="EW27" s="72"/>
      <c r="EX27" s="72"/>
      <c r="EY27" s="72"/>
      <c r="EZ27" s="72"/>
      <c r="FA27" s="72"/>
      <c r="FB27" s="72"/>
      <c r="FC27" s="72"/>
      <c r="FD27" s="72"/>
      <c r="FE27" s="72"/>
      <c r="FF27" s="72"/>
      <c r="FG27" s="72"/>
      <c r="FH27" s="72"/>
      <c r="FI27" s="72"/>
      <c r="FJ27" s="72"/>
      <c r="FK27" s="72"/>
      <c r="FL27" s="72"/>
      <c r="FM27" s="72"/>
      <c r="FN27" s="72"/>
      <c r="FO27" s="72"/>
      <c r="FP27" s="72"/>
      <c r="FQ27" s="72"/>
      <c r="FR27" s="72"/>
      <c r="FS27" s="72"/>
      <c r="FT27" s="72"/>
      <c r="FU27" s="72"/>
      <c r="FV27" s="72"/>
      <c r="FW27" s="72"/>
      <c r="FX27" s="72"/>
      <c r="FY27" s="72"/>
      <c r="FZ27" s="72"/>
      <c r="GA27" s="72"/>
      <c r="GB27" s="72"/>
      <c r="GC27" s="72"/>
      <c r="GD27" s="72"/>
      <c r="GE27" s="72"/>
      <c r="GF27" s="72"/>
      <c r="GG27" s="72"/>
      <c r="GH27" s="72"/>
      <c r="GI27" s="72"/>
      <c r="GJ27" s="72"/>
      <c r="GK27" s="72"/>
      <c r="GL27" s="72"/>
      <c r="GM27" s="72"/>
      <c r="GN27" s="72"/>
      <c r="GO27" s="72"/>
      <c r="GP27" s="72"/>
      <c r="GQ27" s="72"/>
      <c r="GR27" s="72"/>
      <c r="GS27" s="72"/>
      <c r="GT27" s="72"/>
      <c r="GU27" s="72"/>
      <c r="GV27" s="72"/>
      <c r="GW27" s="72"/>
      <c r="GX27" s="72"/>
      <c r="GY27" s="72"/>
      <c r="GZ27" s="72"/>
      <c r="HA27" s="72"/>
      <c r="HB27" s="72"/>
      <c r="HC27" s="72"/>
      <c r="HD27" s="72"/>
      <c r="HE27" s="72"/>
      <c r="HF27" s="72"/>
      <c r="HG27" s="72"/>
      <c r="HH27" s="72"/>
      <c r="HI27" s="72"/>
      <c r="HJ27" s="72"/>
      <c r="HK27" s="72"/>
      <c r="HL27" s="72"/>
      <c r="HM27" s="72"/>
      <c r="HN27" s="72"/>
      <c r="HO27" s="72"/>
      <c r="HP27" s="72"/>
      <c r="HQ27" s="72"/>
      <c r="HR27" s="72"/>
      <c r="HS27" s="72"/>
      <c r="HT27" s="72"/>
      <c r="HU27" s="72"/>
      <c r="HV27" s="72"/>
      <c r="HW27" s="72"/>
      <c r="HX27" s="72"/>
      <c r="HY27" s="72"/>
      <c r="HZ27" s="72"/>
      <c r="IA27" s="72"/>
      <c r="IB27" s="72"/>
      <c r="IC27" s="72"/>
      <c r="ID27" s="72"/>
      <c r="IE27" s="72"/>
      <c r="IF27" s="72"/>
      <c r="IG27" s="72"/>
      <c r="IH27" s="72"/>
      <c r="II27" s="72"/>
      <c r="IJ27" s="72"/>
      <c r="IK27" s="72"/>
      <c r="IL27" s="72"/>
      <c r="IM27" s="72"/>
      <c r="IN27" s="72"/>
      <c r="IO27" s="72"/>
      <c r="IP27" s="72"/>
      <c r="IQ27" s="72"/>
      <c r="IR27" s="72"/>
      <c r="IS27" s="72"/>
      <c r="IT27" s="72"/>
      <c r="IU27" s="72"/>
      <c r="IV27" s="72"/>
      <c r="IW27" s="72"/>
      <c r="IX27" s="72"/>
    </row>
    <row r="28" spans="1:258" ht="9.75" customHeight="1" thickTop="1" thickBot="1">
      <c r="A28" s="358"/>
      <c r="B28" s="359"/>
      <c r="C28" s="360"/>
      <c r="D28" s="163"/>
      <c r="E28" s="356"/>
      <c r="F28" s="356"/>
      <c r="G28" s="366"/>
      <c r="H28" s="356"/>
      <c r="I28" s="159"/>
      <c r="J28" s="160"/>
      <c r="K28" s="161" t="str">
        <f>IFERROR(CONCATENATE(INDEX('8- Politicas de admiistracion '!$B$16:$F$53,MATCH('5- Identificación de Riesgos'!J28,'8- Politicas de admiistracion '!$C$16:$C$54,0),1)," - ",L28),"")</f>
        <v/>
      </c>
      <c r="L28" s="162" t="str">
        <f>IFERROR(VLOOKUP(INDEX('8- Politicas de admiistracion '!$B$16:$F$64,MATCH('5- Identificación de Riesgos'!J28,'8- Politicas de admiistracion '!$C$16:$C$64,0),1),'8- Politicas de admiistracion '!$B$16:$F$64,5,FALSE),"")</f>
        <v/>
      </c>
      <c r="M28" s="356"/>
      <c r="N28" s="356"/>
      <c r="O28" s="164"/>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c r="EO28" s="72"/>
      <c r="EP28" s="72"/>
      <c r="EQ28" s="72"/>
      <c r="ER28" s="72"/>
      <c r="ES28" s="72"/>
      <c r="ET28" s="72"/>
      <c r="EU28" s="72"/>
      <c r="EV28" s="72"/>
      <c r="EW28" s="72"/>
      <c r="EX28" s="72"/>
      <c r="EY28" s="72"/>
      <c r="EZ28" s="72"/>
      <c r="FA28" s="72"/>
      <c r="FB28" s="72"/>
      <c r="FC28" s="72"/>
      <c r="FD28" s="72"/>
      <c r="FE28" s="72"/>
      <c r="FF28" s="72"/>
      <c r="FG28" s="72"/>
      <c r="FH28" s="72"/>
      <c r="FI28" s="72"/>
      <c r="FJ28" s="72"/>
      <c r="FK28" s="72"/>
      <c r="FL28" s="72"/>
      <c r="FM28" s="72"/>
      <c r="FN28" s="72"/>
      <c r="FO28" s="72"/>
      <c r="FP28" s="72"/>
      <c r="FQ28" s="72"/>
      <c r="FR28" s="72"/>
      <c r="FS28" s="72"/>
      <c r="FT28" s="72"/>
      <c r="FU28" s="72"/>
      <c r="FV28" s="72"/>
      <c r="FW28" s="72"/>
      <c r="FX28" s="72"/>
      <c r="FY28" s="72"/>
      <c r="FZ28" s="72"/>
      <c r="GA28" s="72"/>
      <c r="GB28" s="72"/>
      <c r="GC28" s="72"/>
      <c r="GD28" s="72"/>
      <c r="GE28" s="72"/>
      <c r="GF28" s="72"/>
      <c r="GG28" s="72"/>
      <c r="GH28" s="72"/>
      <c r="GI28" s="72"/>
      <c r="GJ28" s="72"/>
      <c r="GK28" s="72"/>
      <c r="GL28" s="72"/>
      <c r="GM28" s="72"/>
      <c r="GN28" s="72"/>
      <c r="GO28" s="72"/>
      <c r="GP28" s="72"/>
      <c r="GQ28" s="72"/>
      <c r="GR28" s="72"/>
      <c r="GS28" s="72"/>
      <c r="GT28" s="72"/>
      <c r="GU28" s="72"/>
      <c r="GV28" s="72"/>
      <c r="GW28" s="72"/>
      <c r="GX28" s="72"/>
      <c r="GY28" s="72"/>
      <c r="GZ28" s="72"/>
      <c r="HA28" s="72"/>
      <c r="HB28" s="72"/>
      <c r="HC28" s="72"/>
      <c r="HD28" s="72"/>
      <c r="HE28" s="72"/>
      <c r="HF28" s="72"/>
      <c r="HG28" s="72"/>
      <c r="HH28" s="72"/>
      <c r="HI28" s="72"/>
      <c r="HJ28" s="72"/>
      <c r="HK28" s="72"/>
      <c r="HL28" s="72"/>
      <c r="HM28" s="72"/>
      <c r="HN28" s="72"/>
      <c r="HO28" s="72"/>
      <c r="HP28" s="72"/>
      <c r="HQ28" s="72"/>
      <c r="HR28" s="72"/>
      <c r="HS28" s="72"/>
      <c r="HT28" s="72"/>
      <c r="HU28" s="72"/>
      <c r="HV28" s="72"/>
      <c r="HW28" s="72"/>
      <c r="HX28" s="72"/>
      <c r="HY28" s="72"/>
      <c r="HZ28" s="72"/>
      <c r="IA28" s="72"/>
      <c r="IB28" s="72"/>
      <c r="IC28" s="72"/>
      <c r="ID28" s="72"/>
      <c r="IE28" s="72"/>
      <c r="IF28" s="72"/>
      <c r="IG28" s="72"/>
      <c r="IH28" s="72"/>
      <c r="II28" s="72"/>
      <c r="IJ28" s="72"/>
      <c r="IK28" s="72"/>
      <c r="IL28" s="72"/>
      <c r="IM28" s="72"/>
      <c r="IN28" s="72"/>
      <c r="IO28" s="72"/>
      <c r="IP28" s="72"/>
      <c r="IQ28" s="72"/>
      <c r="IR28" s="72"/>
      <c r="IS28" s="72"/>
      <c r="IT28" s="72"/>
      <c r="IU28" s="72"/>
      <c r="IV28" s="72"/>
      <c r="IW28" s="72"/>
      <c r="IX28" s="72"/>
    </row>
    <row r="29" spans="1:258" ht="9.75" customHeight="1" thickTop="1" thickBot="1">
      <c r="A29" s="358"/>
      <c r="B29" s="359"/>
      <c r="C29" s="360"/>
      <c r="D29" s="163"/>
      <c r="E29" s="356"/>
      <c r="F29" s="356"/>
      <c r="G29" s="366"/>
      <c r="H29" s="356"/>
      <c r="I29" s="159"/>
      <c r="J29" s="160"/>
      <c r="K29" s="161" t="str">
        <f>IFERROR(CONCATENATE(INDEX('8- Politicas de admiistracion '!$B$16:$F$53,MATCH('5- Identificación de Riesgos'!J29,'8- Politicas de admiistracion '!$C$16:$C$54,0),1)," - ",L29),"")</f>
        <v/>
      </c>
      <c r="L29" s="162" t="str">
        <f>IFERROR(VLOOKUP(INDEX('8- Politicas de admiistracion '!$B$16:$F$64,MATCH('5- Identificación de Riesgos'!J29,'8- Politicas de admiistracion '!$C$16:$C$64,0),1),'8- Politicas de admiistracion '!$B$16:$F$64,5,FALSE),"")</f>
        <v/>
      </c>
      <c r="M29" s="356"/>
      <c r="N29" s="356"/>
      <c r="O29" s="164"/>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c r="EO29" s="72"/>
      <c r="EP29" s="72"/>
      <c r="EQ29" s="72"/>
      <c r="ER29" s="72"/>
      <c r="ES29" s="72"/>
      <c r="ET29" s="72"/>
      <c r="EU29" s="72"/>
      <c r="EV29" s="72"/>
      <c r="EW29" s="72"/>
      <c r="EX29" s="72"/>
      <c r="EY29" s="72"/>
      <c r="EZ29" s="72"/>
      <c r="FA29" s="72"/>
      <c r="FB29" s="72"/>
      <c r="FC29" s="72"/>
      <c r="FD29" s="72"/>
      <c r="FE29" s="72"/>
      <c r="FF29" s="72"/>
      <c r="FG29" s="72"/>
      <c r="FH29" s="72"/>
      <c r="FI29" s="72"/>
      <c r="FJ29" s="72"/>
      <c r="FK29" s="72"/>
      <c r="FL29" s="72"/>
      <c r="FM29" s="72"/>
      <c r="FN29" s="72"/>
      <c r="FO29" s="72"/>
      <c r="FP29" s="72"/>
      <c r="FQ29" s="72"/>
      <c r="FR29" s="72"/>
      <c r="FS29" s="72"/>
      <c r="FT29" s="72"/>
      <c r="FU29" s="72"/>
      <c r="FV29" s="72"/>
      <c r="FW29" s="72"/>
      <c r="FX29" s="72"/>
      <c r="FY29" s="72"/>
      <c r="FZ29" s="72"/>
      <c r="GA29" s="72"/>
      <c r="GB29" s="72"/>
      <c r="GC29" s="72"/>
      <c r="GD29" s="72"/>
      <c r="GE29" s="72"/>
      <c r="GF29" s="72"/>
      <c r="GG29" s="72"/>
      <c r="GH29" s="72"/>
      <c r="GI29" s="72"/>
      <c r="GJ29" s="72"/>
      <c r="GK29" s="72"/>
      <c r="GL29" s="72"/>
      <c r="GM29" s="72"/>
      <c r="GN29" s="72"/>
      <c r="GO29" s="72"/>
      <c r="GP29" s="72"/>
      <c r="GQ29" s="72"/>
      <c r="GR29" s="72"/>
      <c r="GS29" s="72"/>
      <c r="GT29" s="72"/>
      <c r="GU29" s="72"/>
      <c r="GV29" s="72"/>
      <c r="GW29" s="72"/>
      <c r="GX29" s="72"/>
      <c r="GY29" s="72"/>
      <c r="GZ29" s="72"/>
      <c r="HA29" s="72"/>
      <c r="HB29" s="72"/>
      <c r="HC29" s="72"/>
      <c r="HD29" s="72"/>
      <c r="HE29" s="72"/>
      <c r="HF29" s="72"/>
      <c r="HG29" s="72"/>
      <c r="HH29" s="72"/>
      <c r="HI29" s="72"/>
      <c r="HJ29" s="72"/>
      <c r="HK29" s="72"/>
      <c r="HL29" s="72"/>
      <c r="HM29" s="72"/>
      <c r="HN29" s="72"/>
      <c r="HO29" s="72"/>
      <c r="HP29" s="72"/>
      <c r="HQ29" s="72"/>
      <c r="HR29" s="72"/>
      <c r="HS29" s="72"/>
      <c r="HT29" s="72"/>
      <c r="HU29" s="72"/>
      <c r="HV29" s="72"/>
      <c r="HW29" s="72"/>
      <c r="HX29" s="72"/>
      <c r="HY29" s="72"/>
      <c r="HZ29" s="72"/>
      <c r="IA29" s="72"/>
      <c r="IB29" s="72"/>
      <c r="IC29" s="72"/>
      <c r="ID29" s="72"/>
      <c r="IE29" s="72"/>
      <c r="IF29" s="72"/>
      <c r="IG29" s="72"/>
      <c r="IH29" s="72"/>
      <c r="II29" s="72"/>
      <c r="IJ29" s="72"/>
      <c r="IK29" s="72"/>
      <c r="IL29" s="72"/>
      <c r="IM29" s="72"/>
      <c r="IN29" s="72"/>
      <c r="IO29" s="72"/>
      <c r="IP29" s="72"/>
      <c r="IQ29" s="72"/>
      <c r="IR29" s="72"/>
      <c r="IS29" s="72"/>
      <c r="IT29" s="72"/>
      <c r="IU29" s="72"/>
      <c r="IV29" s="72"/>
      <c r="IW29" s="72"/>
      <c r="IX29" s="72"/>
    </row>
    <row r="30" spans="1:258" ht="9.75" customHeight="1" thickTop="1" thickBot="1">
      <c r="A30" s="358"/>
      <c r="B30" s="359"/>
      <c r="C30" s="360"/>
      <c r="D30" s="163"/>
      <c r="E30" s="356"/>
      <c r="F30" s="356"/>
      <c r="G30" s="366"/>
      <c r="H30" s="356"/>
      <c r="I30" s="159"/>
      <c r="J30" s="160"/>
      <c r="K30" s="161" t="str">
        <f>IFERROR(CONCATENATE(INDEX('8- Politicas de admiistracion '!$B$16:$F$53,MATCH('5- Identificación de Riesgos'!J30,'8- Politicas de admiistracion '!$C$16:$C$54,0),1)," - ",L30),"")</f>
        <v/>
      </c>
      <c r="L30" s="162" t="str">
        <f>IFERROR(VLOOKUP(INDEX('8- Politicas de admiistracion '!$B$16:$F$64,MATCH('5- Identificación de Riesgos'!J30,'8- Politicas de admiistracion '!$C$16:$C$64,0),1),'8- Politicas de admiistracion '!$B$16:$F$64,5,FALSE),"")</f>
        <v/>
      </c>
      <c r="M30" s="356"/>
      <c r="N30" s="356"/>
      <c r="O30" s="164"/>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c r="EO30" s="72"/>
      <c r="EP30" s="72"/>
      <c r="EQ30" s="72"/>
      <c r="ER30" s="72"/>
      <c r="ES30" s="72"/>
      <c r="ET30" s="72"/>
      <c r="EU30" s="72"/>
      <c r="EV30" s="72"/>
      <c r="EW30" s="72"/>
      <c r="EX30" s="72"/>
      <c r="EY30" s="72"/>
      <c r="EZ30" s="72"/>
      <c r="FA30" s="72"/>
      <c r="FB30" s="72"/>
      <c r="FC30" s="72"/>
      <c r="FD30" s="72"/>
      <c r="FE30" s="72"/>
      <c r="FF30" s="72"/>
      <c r="FG30" s="72"/>
      <c r="FH30" s="72"/>
      <c r="FI30" s="72"/>
      <c r="FJ30" s="72"/>
      <c r="FK30" s="72"/>
      <c r="FL30" s="72"/>
      <c r="FM30" s="72"/>
      <c r="FN30" s="72"/>
      <c r="FO30" s="72"/>
      <c r="FP30" s="72"/>
      <c r="FQ30" s="72"/>
      <c r="FR30" s="72"/>
      <c r="FS30" s="72"/>
      <c r="FT30" s="72"/>
      <c r="FU30" s="72"/>
      <c r="FV30" s="72"/>
      <c r="FW30" s="72"/>
      <c r="FX30" s="72"/>
      <c r="FY30" s="72"/>
      <c r="FZ30" s="72"/>
      <c r="GA30" s="72"/>
      <c r="GB30" s="72"/>
      <c r="GC30" s="72"/>
      <c r="GD30" s="72"/>
      <c r="GE30" s="72"/>
      <c r="GF30" s="72"/>
      <c r="GG30" s="72"/>
      <c r="GH30" s="72"/>
      <c r="GI30" s="72"/>
      <c r="GJ30" s="72"/>
      <c r="GK30" s="72"/>
      <c r="GL30" s="72"/>
      <c r="GM30" s="72"/>
      <c r="GN30" s="72"/>
      <c r="GO30" s="72"/>
      <c r="GP30" s="72"/>
      <c r="GQ30" s="72"/>
      <c r="GR30" s="72"/>
      <c r="GS30" s="72"/>
      <c r="GT30" s="72"/>
      <c r="GU30" s="72"/>
      <c r="GV30" s="72"/>
      <c r="GW30" s="72"/>
      <c r="GX30" s="72"/>
      <c r="GY30" s="72"/>
      <c r="GZ30" s="72"/>
      <c r="HA30" s="72"/>
      <c r="HB30" s="72"/>
      <c r="HC30" s="72"/>
      <c r="HD30" s="72"/>
      <c r="HE30" s="72"/>
      <c r="HF30" s="72"/>
      <c r="HG30" s="72"/>
      <c r="HH30" s="72"/>
      <c r="HI30" s="72"/>
      <c r="HJ30" s="72"/>
      <c r="HK30" s="72"/>
      <c r="HL30" s="72"/>
      <c r="HM30" s="72"/>
      <c r="HN30" s="72"/>
      <c r="HO30" s="72"/>
      <c r="HP30" s="72"/>
      <c r="HQ30" s="72"/>
      <c r="HR30" s="72"/>
      <c r="HS30" s="72"/>
      <c r="HT30" s="72"/>
      <c r="HU30" s="72"/>
      <c r="HV30" s="72"/>
      <c r="HW30" s="72"/>
      <c r="HX30" s="72"/>
      <c r="HY30" s="72"/>
      <c r="HZ30" s="72"/>
      <c r="IA30" s="72"/>
      <c r="IB30" s="72"/>
      <c r="IC30" s="72"/>
      <c r="ID30" s="72"/>
      <c r="IE30" s="72"/>
      <c r="IF30" s="72"/>
      <c r="IG30" s="72"/>
      <c r="IH30" s="72"/>
      <c r="II30" s="72"/>
      <c r="IJ30" s="72"/>
      <c r="IK30" s="72"/>
      <c r="IL30" s="72"/>
      <c r="IM30" s="72"/>
      <c r="IN30" s="72"/>
      <c r="IO30" s="72"/>
      <c r="IP30" s="72"/>
      <c r="IQ30" s="72"/>
      <c r="IR30" s="72"/>
      <c r="IS30" s="72"/>
      <c r="IT30" s="72"/>
      <c r="IU30" s="72"/>
      <c r="IV30" s="72"/>
      <c r="IW30" s="72"/>
      <c r="IX30" s="72"/>
    </row>
    <row r="31" spans="1:258" ht="9.75" customHeight="1" thickTop="1" thickBot="1">
      <c r="A31" s="358"/>
      <c r="B31" s="359"/>
      <c r="C31" s="360"/>
      <c r="D31" s="163"/>
      <c r="E31" s="356"/>
      <c r="F31" s="356"/>
      <c r="G31" s="366"/>
      <c r="H31" s="356"/>
      <c r="I31" s="159"/>
      <c r="J31" s="160"/>
      <c r="K31" s="161" t="str">
        <f>IFERROR(CONCATENATE(INDEX('8- Politicas de admiistracion '!$B$16:$F$53,MATCH('5- Identificación de Riesgos'!J31,'8- Politicas de admiistracion '!$C$16:$C$54,0),1)," - ",L31),"")</f>
        <v/>
      </c>
      <c r="L31" s="162" t="str">
        <f>IFERROR(VLOOKUP(INDEX('8- Politicas de admiistracion '!$B$16:$F$64,MATCH('5- Identificación de Riesgos'!J31,'8- Politicas de admiistracion '!$C$16:$C$64,0),1),'8- Politicas de admiistracion '!$B$16:$F$64,5,FALSE),"")</f>
        <v/>
      </c>
      <c r="M31" s="356"/>
      <c r="N31" s="356"/>
      <c r="O31" s="164"/>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c r="EO31" s="72"/>
      <c r="EP31" s="72"/>
      <c r="EQ31" s="72"/>
      <c r="ER31" s="72"/>
      <c r="ES31" s="72"/>
      <c r="ET31" s="72"/>
      <c r="EU31" s="72"/>
      <c r="EV31" s="72"/>
      <c r="EW31" s="72"/>
      <c r="EX31" s="72"/>
      <c r="EY31" s="72"/>
      <c r="EZ31" s="72"/>
      <c r="FA31" s="72"/>
      <c r="FB31" s="72"/>
      <c r="FC31" s="72"/>
      <c r="FD31" s="72"/>
      <c r="FE31" s="72"/>
      <c r="FF31" s="72"/>
      <c r="FG31" s="72"/>
      <c r="FH31" s="72"/>
      <c r="FI31" s="72"/>
      <c r="FJ31" s="72"/>
      <c r="FK31" s="72"/>
      <c r="FL31" s="72"/>
      <c r="FM31" s="72"/>
      <c r="FN31" s="72"/>
      <c r="FO31" s="72"/>
      <c r="FP31" s="72"/>
      <c r="FQ31" s="72"/>
      <c r="FR31" s="72"/>
      <c r="FS31" s="72"/>
      <c r="FT31" s="72"/>
      <c r="FU31" s="72"/>
      <c r="FV31" s="72"/>
      <c r="FW31" s="72"/>
      <c r="FX31" s="72"/>
      <c r="FY31" s="72"/>
      <c r="FZ31" s="72"/>
      <c r="GA31" s="72"/>
      <c r="GB31" s="72"/>
      <c r="GC31" s="72"/>
      <c r="GD31" s="72"/>
      <c r="GE31" s="72"/>
      <c r="GF31" s="72"/>
      <c r="GG31" s="72"/>
      <c r="GH31" s="72"/>
      <c r="GI31" s="72"/>
      <c r="GJ31" s="72"/>
      <c r="GK31" s="72"/>
      <c r="GL31" s="72"/>
      <c r="GM31" s="72"/>
      <c r="GN31" s="72"/>
      <c r="GO31" s="72"/>
      <c r="GP31" s="72"/>
      <c r="GQ31" s="72"/>
      <c r="GR31" s="72"/>
      <c r="GS31" s="72"/>
      <c r="GT31" s="72"/>
      <c r="GU31" s="72"/>
      <c r="GV31" s="72"/>
      <c r="GW31" s="72"/>
      <c r="GX31" s="72"/>
      <c r="GY31" s="72"/>
      <c r="GZ31" s="72"/>
      <c r="HA31" s="72"/>
      <c r="HB31" s="72"/>
      <c r="HC31" s="72"/>
      <c r="HD31" s="72"/>
      <c r="HE31" s="72"/>
      <c r="HF31" s="72"/>
      <c r="HG31" s="72"/>
      <c r="HH31" s="72"/>
      <c r="HI31" s="72"/>
      <c r="HJ31" s="72"/>
      <c r="HK31" s="72"/>
      <c r="HL31" s="72"/>
      <c r="HM31" s="72"/>
      <c r="HN31" s="72"/>
      <c r="HO31" s="72"/>
      <c r="HP31" s="72"/>
      <c r="HQ31" s="72"/>
      <c r="HR31" s="72"/>
      <c r="HS31" s="72"/>
      <c r="HT31" s="72"/>
      <c r="HU31" s="72"/>
      <c r="HV31" s="72"/>
      <c r="HW31" s="72"/>
      <c r="HX31" s="72"/>
      <c r="HY31" s="72"/>
      <c r="HZ31" s="72"/>
      <c r="IA31" s="72"/>
      <c r="IB31" s="72"/>
      <c r="IC31" s="72"/>
      <c r="ID31" s="72"/>
      <c r="IE31" s="72"/>
      <c r="IF31" s="72"/>
      <c r="IG31" s="72"/>
      <c r="IH31" s="72"/>
      <c r="II31" s="72"/>
      <c r="IJ31" s="72"/>
      <c r="IK31" s="72"/>
      <c r="IL31" s="72"/>
      <c r="IM31" s="72"/>
      <c r="IN31" s="72"/>
      <c r="IO31" s="72"/>
      <c r="IP31" s="72"/>
      <c r="IQ31" s="72"/>
      <c r="IR31" s="72"/>
      <c r="IS31" s="72"/>
      <c r="IT31" s="72"/>
      <c r="IU31" s="72"/>
      <c r="IV31" s="72"/>
      <c r="IW31" s="72"/>
      <c r="IX31" s="72"/>
    </row>
    <row r="32" spans="1:258" ht="9.75" customHeight="1" thickTop="1" thickBot="1">
      <c r="A32" s="358"/>
      <c r="B32" s="359"/>
      <c r="C32" s="360"/>
      <c r="D32" s="163"/>
      <c r="E32" s="356"/>
      <c r="F32" s="356"/>
      <c r="G32" s="366"/>
      <c r="H32" s="356"/>
      <c r="I32" s="159"/>
      <c r="J32" s="160"/>
      <c r="K32" s="161" t="str">
        <f>IFERROR(CONCATENATE(INDEX('8- Politicas de admiistracion '!$B$16:$F$53,MATCH('5- Identificación de Riesgos'!J32,'8- Politicas de admiistracion '!$C$16:$C$54,0),1)," - ",L32),"")</f>
        <v/>
      </c>
      <c r="L32" s="162" t="str">
        <f>IFERROR(VLOOKUP(INDEX('8- Politicas de admiistracion '!$B$16:$F$64,MATCH('5- Identificación de Riesgos'!J32,'8- Politicas de admiistracion '!$C$16:$C$64,0),1),'8- Politicas de admiistracion '!$B$16:$F$64,5,FALSE),"")</f>
        <v/>
      </c>
      <c r="M32" s="356"/>
      <c r="N32" s="356"/>
      <c r="O32" s="164"/>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c r="EO32" s="72"/>
      <c r="EP32" s="72"/>
      <c r="EQ32" s="72"/>
      <c r="ER32" s="72"/>
      <c r="ES32" s="72"/>
      <c r="ET32" s="72"/>
      <c r="EU32" s="72"/>
      <c r="EV32" s="72"/>
      <c r="EW32" s="72"/>
      <c r="EX32" s="72"/>
      <c r="EY32" s="72"/>
      <c r="EZ32" s="72"/>
      <c r="FA32" s="72"/>
      <c r="FB32" s="72"/>
      <c r="FC32" s="72"/>
      <c r="FD32" s="72"/>
      <c r="FE32" s="72"/>
      <c r="FF32" s="72"/>
      <c r="FG32" s="72"/>
      <c r="FH32" s="72"/>
      <c r="FI32" s="72"/>
      <c r="FJ32" s="72"/>
      <c r="FK32" s="72"/>
      <c r="FL32" s="72"/>
      <c r="FM32" s="72"/>
      <c r="FN32" s="72"/>
      <c r="FO32" s="72"/>
      <c r="FP32" s="72"/>
      <c r="FQ32" s="72"/>
      <c r="FR32" s="72"/>
      <c r="FS32" s="72"/>
      <c r="FT32" s="72"/>
      <c r="FU32" s="72"/>
      <c r="FV32" s="72"/>
      <c r="FW32" s="72"/>
      <c r="FX32" s="72"/>
      <c r="FY32" s="72"/>
      <c r="FZ32" s="72"/>
      <c r="GA32" s="72"/>
      <c r="GB32" s="72"/>
      <c r="GC32" s="72"/>
      <c r="GD32" s="72"/>
      <c r="GE32" s="72"/>
      <c r="GF32" s="72"/>
      <c r="GG32" s="72"/>
      <c r="GH32" s="72"/>
      <c r="GI32" s="72"/>
      <c r="GJ32" s="72"/>
      <c r="GK32" s="72"/>
      <c r="GL32" s="72"/>
      <c r="GM32" s="72"/>
      <c r="GN32" s="72"/>
      <c r="GO32" s="72"/>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c r="HT32" s="72"/>
      <c r="HU32" s="72"/>
      <c r="HV32" s="72"/>
      <c r="HW32" s="72"/>
      <c r="HX32" s="72"/>
      <c r="HY32" s="72"/>
      <c r="HZ32" s="72"/>
      <c r="IA32" s="72"/>
      <c r="IB32" s="72"/>
      <c r="IC32" s="72"/>
      <c r="ID32" s="72"/>
      <c r="IE32" s="72"/>
      <c r="IF32" s="72"/>
      <c r="IG32" s="72"/>
      <c r="IH32" s="72"/>
      <c r="II32" s="72"/>
      <c r="IJ32" s="72"/>
      <c r="IK32" s="72"/>
      <c r="IL32" s="72"/>
      <c r="IM32" s="72"/>
      <c r="IN32" s="72"/>
      <c r="IO32" s="72"/>
      <c r="IP32" s="72"/>
      <c r="IQ32" s="72"/>
      <c r="IR32" s="72"/>
      <c r="IS32" s="72"/>
      <c r="IT32" s="72"/>
      <c r="IU32" s="72"/>
      <c r="IV32" s="72"/>
      <c r="IW32" s="72"/>
      <c r="IX32" s="72"/>
    </row>
    <row r="33" spans="1:258" ht="9.75" customHeight="1" thickTop="1" thickBot="1">
      <c r="A33" s="358"/>
      <c r="B33" s="359"/>
      <c r="C33" s="360"/>
      <c r="D33" s="159"/>
      <c r="E33" s="356"/>
      <c r="F33" s="356"/>
      <c r="G33" s="366"/>
      <c r="H33" s="356"/>
      <c r="I33" s="159"/>
      <c r="J33" s="160"/>
      <c r="K33" s="161" t="str">
        <f>IFERROR(CONCATENATE(INDEX('8- Politicas de admiistracion '!$B$16:$F$53,MATCH('5- Identificación de Riesgos'!J33,'8- Politicas de admiistracion '!$C$16:$C$54,0),1)," - ",L33),"")</f>
        <v/>
      </c>
      <c r="L33" s="162" t="str">
        <f>IFERROR(VLOOKUP(INDEX('8- Politicas de admiistracion '!$B$16:$F$64,MATCH('5- Identificación de Riesgos'!J33,'8- Politicas de admiistracion '!$C$16:$C$64,0),1),'8- Politicas de admiistracion '!$B$16:$F$64,5,FALSE),"")</f>
        <v/>
      </c>
      <c r="M33" s="356"/>
      <c r="N33" s="356"/>
      <c r="O33" s="164"/>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c r="EO33" s="72"/>
      <c r="EP33" s="72"/>
      <c r="EQ33" s="72"/>
      <c r="ER33" s="72"/>
      <c r="ES33" s="72"/>
      <c r="ET33" s="72"/>
      <c r="EU33" s="72"/>
      <c r="EV33" s="72"/>
      <c r="EW33" s="72"/>
      <c r="EX33" s="72"/>
      <c r="EY33" s="72"/>
      <c r="EZ33" s="72"/>
      <c r="FA33" s="72"/>
      <c r="FB33" s="72"/>
      <c r="FC33" s="72"/>
      <c r="FD33" s="72"/>
      <c r="FE33" s="72"/>
      <c r="FF33" s="72"/>
      <c r="FG33" s="72"/>
      <c r="FH33" s="72"/>
      <c r="FI33" s="72"/>
      <c r="FJ33" s="72"/>
      <c r="FK33" s="72"/>
      <c r="FL33" s="72"/>
      <c r="FM33" s="72"/>
      <c r="FN33" s="72"/>
      <c r="FO33" s="72"/>
      <c r="FP33" s="72"/>
      <c r="FQ33" s="72"/>
      <c r="FR33" s="72"/>
      <c r="FS33" s="72"/>
      <c r="FT33" s="72"/>
      <c r="FU33" s="72"/>
      <c r="FV33" s="72"/>
      <c r="FW33" s="72"/>
      <c r="FX33" s="72"/>
      <c r="FY33" s="72"/>
      <c r="FZ33" s="72"/>
      <c r="GA33" s="72"/>
      <c r="GB33" s="72"/>
      <c r="GC33" s="72"/>
      <c r="GD33" s="72"/>
      <c r="GE33" s="72"/>
      <c r="GF33" s="72"/>
      <c r="GG33" s="72"/>
      <c r="GH33" s="72"/>
      <c r="GI33" s="72"/>
      <c r="GJ33" s="72"/>
      <c r="GK33" s="72"/>
      <c r="GL33" s="72"/>
      <c r="GM33" s="72"/>
      <c r="GN33" s="72"/>
      <c r="GO33" s="72"/>
      <c r="GP33" s="72"/>
      <c r="GQ33" s="72"/>
      <c r="GR33" s="72"/>
      <c r="GS33" s="72"/>
      <c r="GT33" s="72"/>
      <c r="GU33" s="72"/>
      <c r="GV33" s="72"/>
      <c r="GW33" s="72"/>
      <c r="GX33" s="72"/>
      <c r="GY33" s="72"/>
      <c r="GZ33" s="72"/>
      <c r="HA33" s="72"/>
      <c r="HB33" s="72"/>
      <c r="HC33" s="72"/>
      <c r="HD33" s="72"/>
      <c r="HE33" s="72"/>
      <c r="HF33" s="72"/>
      <c r="HG33" s="72"/>
      <c r="HH33" s="72"/>
      <c r="HI33" s="72"/>
      <c r="HJ33" s="72"/>
      <c r="HK33" s="72"/>
      <c r="HL33" s="72"/>
      <c r="HM33" s="72"/>
      <c r="HN33" s="72"/>
      <c r="HO33" s="72"/>
      <c r="HP33" s="72"/>
      <c r="HQ33" s="72"/>
      <c r="HR33" s="72"/>
      <c r="HS33" s="72"/>
      <c r="HT33" s="72"/>
      <c r="HU33" s="72"/>
      <c r="HV33" s="72"/>
      <c r="HW33" s="72"/>
      <c r="HX33" s="72"/>
      <c r="HY33" s="72"/>
      <c r="HZ33" s="72"/>
      <c r="IA33" s="72"/>
      <c r="IB33" s="72"/>
      <c r="IC33" s="72"/>
      <c r="ID33" s="72"/>
      <c r="IE33" s="72"/>
      <c r="IF33" s="72"/>
      <c r="IG33" s="72"/>
      <c r="IH33" s="72"/>
      <c r="II33" s="72"/>
      <c r="IJ33" s="72"/>
      <c r="IK33" s="72"/>
      <c r="IL33" s="72"/>
      <c r="IM33" s="72"/>
      <c r="IN33" s="72"/>
      <c r="IO33" s="72"/>
      <c r="IP33" s="72"/>
      <c r="IQ33" s="72"/>
      <c r="IR33" s="72"/>
      <c r="IS33" s="72"/>
      <c r="IT33" s="72"/>
      <c r="IU33" s="72"/>
      <c r="IV33" s="72"/>
      <c r="IW33" s="72"/>
      <c r="IX33" s="72"/>
    </row>
    <row r="34" spans="1:258" ht="30.75" customHeight="1" thickTop="1" thickBot="1">
      <c r="A34" s="358">
        <v>8</v>
      </c>
      <c r="B34" s="359" t="s">
        <v>322</v>
      </c>
      <c r="C34" s="360" t="s">
        <v>323</v>
      </c>
      <c r="D34" s="163" t="s">
        <v>324</v>
      </c>
      <c r="E34" s="356">
        <v>320</v>
      </c>
      <c r="F34" s="356">
        <v>0</v>
      </c>
      <c r="G34" s="361">
        <f t="shared" ref="G34" si="2">F34/E34</f>
        <v>0</v>
      </c>
      <c r="H34" s="356" t="s">
        <v>312</v>
      </c>
      <c r="I34" s="159" t="s">
        <v>292</v>
      </c>
      <c r="J34" s="160" t="s">
        <v>307</v>
      </c>
      <c r="K34" s="161" t="str">
        <f>IFERROR(CONCATENATE(INDEX('8- Politicas de admiistracion '!$B$16:$F$53,MATCH('5- Identificación de Riesgos'!J34,'8- Politicas de admiistracion '!$C$16:$C$54,0),1)," - ",L34),"")</f>
        <v>Menor - 2</v>
      </c>
      <c r="L34" s="162">
        <f>IFERROR(VLOOKUP(INDEX('8- Politicas de admiistracion '!$B$16:$F$64,MATCH('5- Identificación de Riesgos'!J34,'8- Politicas de admiistracion '!$C$16:$C$64,0),1),'8- Politicas de admiistracion '!$B$16:$F$64,5,FALSE),"")</f>
        <v>2</v>
      </c>
      <c r="M34" s="356" t="str">
        <f>IFERROR(CONCATENATE(INDEX('8- Politicas de admiistracion '!$B$16:$F$53,MATCH(ROUND(AVERAGE(L34:L43),0),'8- Politicas de admiistracion '!$F$16:$F$53,0),1)," - ",ROUND(AVERAGE(L34:L43),0)),"")</f>
        <v>Menor - 2</v>
      </c>
      <c r="N34" s="356" t="str">
        <f>IFERROR(CONCATENATE(VLOOKUP((LEFT(H34,LEN(H34)-4)&amp;LEFT(M34,LEN(M34)-4)),'9- Matriz de Calor '!$D$17:$E$41,2,0)," - ",RIGHT(H34,1)*RIGHT(M34,1)),"")</f>
        <v>Bajo - 2</v>
      </c>
      <c r="O34" s="357">
        <f>RIGHT(H34,1)*RIGHT(M34,1)</f>
        <v>2</v>
      </c>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c r="EO34" s="72"/>
      <c r="EP34" s="72"/>
      <c r="EQ34" s="72"/>
      <c r="ER34" s="72"/>
      <c r="ES34" s="72"/>
      <c r="ET34" s="72"/>
      <c r="EU34" s="72"/>
      <c r="EV34" s="72"/>
      <c r="EW34" s="72"/>
      <c r="EX34" s="72"/>
      <c r="EY34" s="72"/>
      <c r="EZ34" s="72"/>
      <c r="FA34" s="72"/>
      <c r="FB34" s="72"/>
      <c r="FC34" s="72"/>
      <c r="FD34" s="72"/>
      <c r="FE34" s="72"/>
      <c r="FF34" s="72"/>
      <c r="FG34" s="72"/>
      <c r="FH34" s="72"/>
      <c r="FI34" s="72"/>
      <c r="FJ34" s="72"/>
      <c r="FK34" s="72"/>
      <c r="FL34" s="72"/>
      <c r="FM34" s="72"/>
      <c r="FN34" s="72"/>
      <c r="FO34" s="72"/>
      <c r="FP34" s="72"/>
      <c r="FQ34" s="72"/>
      <c r="FR34" s="72"/>
      <c r="FS34" s="72"/>
      <c r="FT34" s="72"/>
      <c r="FU34" s="72"/>
      <c r="FV34" s="72"/>
      <c r="FW34" s="72"/>
      <c r="FX34" s="72"/>
      <c r="FY34" s="72"/>
      <c r="FZ34" s="72"/>
      <c r="GA34" s="72"/>
      <c r="GB34" s="72"/>
      <c r="GC34" s="72"/>
      <c r="GD34" s="72"/>
      <c r="GE34" s="72"/>
      <c r="GF34" s="72"/>
      <c r="GG34" s="72"/>
      <c r="GH34" s="72"/>
      <c r="GI34" s="72"/>
      <c r="GJ34" s="72"/>
      <c r="GK34" s="72"/>
      <c r="GL34" s="72"/>
      <c r="GM34" s="72"/>
      <c r="GN34" s="72"/>
      <c r="GO34" s="72"/>
      <c r="GP34" s="72"/>
      <c r="GQ34" s="72"/>
      <c r="GR34" s="72"/>
      <c r="GS34" s="72"/>
      <c r="GT34" s="72"/>
      <c r="GU34" s="72"/>
      <c r="GV34" s="72"/>
      <c r="GW34" s="72"/>
      <c r="GX34" s="72"/>
      <c r="GY34" s="72"/>
      <c r="GZ34" s="72"/>
      <c r="HA34" s="72"/>
      <c r="HB34" s="72"/>
      <c r="HC34" s="72"/>
      <c r="HD34" s="72"/>
      <c r="HE34" s="72"/>
      <c r="HF34" s="72"/>
      <c r="HG34" s="72"/>
      <c r="HH34" s="72"/>
      <c r="HI34" s="72"/>
      <c r="HJ34" s="72"/>
      <c r="HK34" s="72"/>
      <c r="HL34" s="72"/>
      <c r="HM34" s="72"/>
      <c r="HN34" s="72"/>
      <c r="HO34" s="72"/>
      <c r="HP34" s="72"/>
      <c r="HQ34" s="72"/>
      <c r="HR34" s="72"/>
      <c r="HS34" s="72"/>
      <c r="HT34" s="72"/>
      <c r="HU34" s="72"/>
      <c r="HV34" s="72"/>
      <c r="HW34" s="72"/>
      <c r="HX34" s="72"/>
      <c r="HY34" s="72"/>
      <c r="HZ34" s="72"/>
      <c r="IA34" s="72"/>
      <c r="IB34" s="72"/>
      <c r="IC34" s="72"/>
      <c r="ID34" s="72"/>
      <c r="IE34" s="72"/>
      <c r="IF34" s="72"/>
      <c r="IG34" s="72"/>
      <c r="IH34" s="72"/>
      <c r="II34" s="72"/>
      <c r="IJ34" s="72"/>
      <c r="IK34" s="72"/>
      <c r="IL34" s="72"/>
      <c r="IM34" s="72"/>
      <c r="IN34" s="72"/>
      <c r="IO34" s="72"/>
      <c r="IP34" s="72"/>
      <c r="IQ34" s="72"/>
      <c r="IR34" s="72"/>
      <c r="IS34" s="72"/>
      <c r="IT34" s="72"/>
      <c r="IU34" s="72"/>
      <c r="IV34" s="72"/>
      <c r="IW34" s="72"/>
      <c r="IX34" s="72"/>
    </row>
    <row r="35" spans="1:258" ht="21.75" customHeight="1" thickTop="1" thickBot="1">
      <c r="A35" s="358"/>
      <c r="B35" s="359"/>
      <c r="C35" s="360"/>
      <c r="D35" s="163" t="s">
        <v>325</v>
      </c>
      <c r="E35" s="356"/>
      <c r="F35" s="356"/>
      <c r="G35" s="361"/>
      <c r="H35" s="356"/>
      <c r="I35" s="159" t="s">
        <v>294</v>
      </c>
      <c r="J35" s="160" t="s">
        <v>295</v>
      </c>
      <c r="K35" s="161" t="str">
        <f>IFERROR(CONCATENATE(INDEX('8- Politicas de admiistracion '!$B$16:$F$53,MATCH('5- Identificación de Riesgos'!J35,'8- Politicas de admiistracion '!$C$16:$C$54,0),1)," - ",L35),"")</f>
        <v>Leve - 1</v>
      </c>
      <c r="L35" s="162">
        <f>IFERROR(VLOOKUP(INDEX('8- Politicas de admiistracion '!$B$16:$F$64,MATCH('5- Identificación de Riesgos'!J35,'8- Politicas de admiistracion '!$C$16:$C$64,0),1),'8- Politicas de admiistracion '!$B$16:$F$64,5,FALSE),"")</f>
        <v>1</v>
      </c>
      <c r="M35" s="356"/>
      <c r="N35" s="356"/>
      <c r="O35" s="357"/>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c r="EO35" s="72"/>
      <c r="EP35" s="72"/>
      <c r="EQ35" s="72"/>
      <c r="ER35" s="72"/>
      <c r="ES35" s="72"/>
      <c r="ET35" s="72"/>
      <c r="EU35" s="72"/>
      <c r="EV35" s="72"/>
      <c r="EW35" s="72"/>
      <c r="EX35" s="72"/>
      <c r="EY35" s="72"/>
      <c r="EZ35" s="72"/>
      <c r="FA35" s="72"/>
      <c r="FB35" s="72"/>
      <c r="FC35" s="72"/>
      <c r="FD35" s="72"/>
      <c r="FE35" s="72"/>
      <c r="FF35" s="72"/>
      <c r="FG35" s="72"/>
      <c r="FH35" s="72"/>
      <c r="FI35" s="72"/>
      <c r="FJ35" s="72"/>
      <c r="FK35" s="72"/>
      <c r="FL35" s="72"/>
      <c r="FM35" s="72"/>
      <c r="FN35" s="72"/>
      <c r="FO35" s="72"/>
      <c r="FP35" s="72"/>
      <c r="FQ35" s="72"/>
      <c r="FR35" s="72"/>
      <c r="FS35" s="72"/>
      <c r="FT35" s="72"/>
      <c r="FU35" s="72"/>
      <c r="FV35" s="72"/>
      <c r="FW35" s="72"/>
      <c r="FX35" s="72"/>
      <c r="FY35" s="72"/>
      <c r="FZ35" s="72"/>
      <c r="GA35" s="72"/>
      <c r="GB35" s="72"/>
      <c r="GC35" s="72"/>
      <c r="GD35" s="72"/>
      <c r="GE35" s="72"/>
      <c r="GF35" s="72"/>
      <c r="GG35" s="72"/>
      <c r="GH35" s="72"/>
      <c r="GI35" s="72"/>
      <c r="GJ35" s="72"/>
      <c r="GK35" s="72"/>
      <c r="GL35" s="72"/>
      <c r="GM35" s="72"/>
      <c r="GN35" s="72"/>
      <c r="GO35" s="72"/>
      <c r="GP35" s="72"/>
      <c r="GQ35" s="72"/>
      <c r="GR35" s="72"/>
      <c r="GS35" s="72"/>
      <c r="GT35" s="72"/>
      <c r="GU35" s="72"/>
      <c r="GV35" s="72"/>
      <c r="GW35" s="72"/>
      <c r="GX35" s="72"/>
      <c r="GY35" s="72"/>
      <c r="GZ35" s="72"/>
      <c r="HA35" s="72"/>
      <c r="HB35" s="72"/>
      <c r="HC35" s="72"/>
      <c r="HD35" s="72"/>
      <c r="HE35" s="72"/>
      <c r="HF35" s="72"/>
      <c r="HG35" s="72"/>
      <c r="HH35" s="72"/>
      <c r="HI35" s="72"/>
      <c r="HJ35" s="72"/>
      <c r="HK35" s="72"/>
      <c r="HL35" s="72"/>
      <c r="HM35" s="72"/>
      <c r="HN35" s="72"/>
      <c r="HO35" s="72"/>
      <c r="HP35" s="72"/>
      <c r="HQ35" s="72"/>
      <c r="HR35" s="72"/>
      <c r="HS35" s="72"/>
      <c r="HT35" s="72"/>
      <c r="HU35" s="72"/>
      <c r="HV35" s="72"/>
      <c r="HW35" s="72"/>
      <c r="HX35" s="72"/>
      <c r="HY35" s="72"/>
      <c r="HZ35" s="72"/>
      <c r="IA35" s="72"/>
      <c r="IB35" s="72"/>
      <c r="IC35" s="72"/>
      <c r="ID35" s="72"/>
      <c r="IE35" s="72"/>
      <c r="IF35" s="72"/>
      <c r="IG35" s="72"/>
      <c r="IH35" s="72"/>
      <c r="II35" s="72"/>
      <c r="IJ35" s="72"/>
      <c r="IK35" s="72"/>
      <c r="IL35" s="72"/>
      <c r="IM35" s="72"/>
      <c r="IN35" s="72"/>
      <c r="IO35" s="72"/>
      <c r="IP35" s="72"/>
      <c r="IQ35" s="72"/>
      <c r="IR35" s="72"/>
      <c r="IS35" s="72"/>
      <c r="IT35" s="72"/>
      <c r="IU35" s="72"/>
      <c r="IV35" s="72"/>
      <c r="IW35" s="72"/>
      <c r="IX35" s="72"/>
    </row>
    <row r="36" spans="1:258" ht="30" customHeight="1" thickTop="1" thickBot="1">
      <c r="A36" s="358"/>
      <c r="B36" s="359"/>
      <c r="C36" s="360"/>
      <c r="D36" s="159" t="s">
        <v>326</v>
      </c>
      <c r="E36" s="356"/>
      <c r="F36" s="356"/>
      <c r="G36" s="361"/>
      <c r="H36" s="356"/>
      <c r="I36" s="159"/>
      <c r="J36" s="160"/>
      <c r="K36" s="161" t="str">
        <f>IFERROR(CONCATENATE(INDEX('8- Politicas de admiistracion '!$B$16:$F$53,MATCH('5- Identificación de Riesgos'!J36,'8- Politicas de admiistracion '!$C$16:$C$54,0),1)," - ",L36),"")</f>
        <v/>
      </c>
      <c r="L36" s="162" t="str">
        <f>IFERROR(VLOOKUP(INDEX('8- Politicas de admiistracion '!$B$16:$F$64,MATCH('5- Identificación de Riesgos'!J36,'8- Politicas de admiistracion '!$C$16:$C$64,0),1),'8- Politicas de admiistracion '!$B$16:$F$64,5,FALSE),"")</f>
        <v/>
      </c>
      <c r="M36" s="356"/>
      <c r="N36" s="356"/>
      <c r="O36" s="357"/>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c r="EO36" s="72"/>
      <c r="EP36" s="72"/>
      <c r="EQ36" s="72"/>
      <c r="ER36" s="72"/>
      <c r="ES36" s="72"/>
      <c r="ET36" s="72"/>
      <c r="EU36" s="72"/>
      <c r="EV36" s="72"/>
      <c r="EW36" s="72"/>
      <c r="EX36" s="72"/>
      <c r="EY36" s="72"/>
      <c r="EZ36" s="72"/>
      <c r="FA36" s="72"/>
      <c r="FB36" s="72"/>
      <c r="FC36" s="72"/>
      <c r="FD36" s="72"/>
      <c r="FE36" s="72"/>
      <c r="FF36" s="72"/>
      <c r="FG36" s="72"/>
      <c r="FH36" s="72"/>
      <c r="FI36" s="72"/>
      <c r="FJ36" s="72"/>
      <c r="FK36" s="72"/>
      <c r="FL36" s="72"/>
      <c r="FM36" s="72"/>
      <c r="FN36" s="72"/>
      <c r="FO36" s="72"/>
      <c r="FP36" s="72"/>
      <c r="FQ36" s="72"/>
      <c r="FR36" s="72"/>
      <c r="FS36" s="72"/>
      <c r="FT36" s="72"/>
      <c r="FU36" s="72"/>
      <c r="FV36" s="72"/>
      <c r="FW36" s="72"/>
      <c r="FX36" s="72"/>
      <c r="FY36" s="72"/>
      <c r="FZ36" s="72"/>
      <c r="GA36" s="72"/>
      <c r="GB36" s="72"/>
      <c r="GC36" s="72"/>
      <c r="GD36" s="72"/>
      <c r="GE36" s="72"/>
      <c r="GF36" s="72"/>
      <c r="GG36" s="72"/>
      <c r="GH36" s="72"/>
      <c r="GI36" s="72"/>
      <c r="GJ36" s="72"/>
      <c r="GK36" s="72"/>
      <c r="GL36" s="72"/>
      <c r="GM36" s="72"/>
      <c r="GN36" s="72"/>
      <c r="GO36" s="72"/>
      <c r="GP36" s="72"/>
      <c r="GQ36" s="72"/>
      <c r="GR36" s="72"/>
      <c r="GS36" s="72"/>
      <c r="GT36" s="72"/>
      <c r="GU36" s="72"/>
      <c r="GV36" s="72"/>
      <c r="GW36" s="72"/>
      <c r="GX36" s="72"/>
      <c r="GY36" s="72"/>
      <c r="GZ36" s="72"/>
      <c r="HA36" s="72"/>
      <c r="HB36" s="72"/>
      <c r="HC36" s="72"/>
      <c r="HD36" s="72"/>
      <c r="HE36" s="72"/>
      <c r="HF36" s="72"/>
      <c r="HG36" s="72"/>
      <c r="HH36" s="72"/>
      <c r="HI36" s="72"/>
      <c r="HJ36" s="72"/>
      <c r="HK36" s="72"/>
      <c r="HL36" s="72"/>
      <c r="HM36" s="72"/>
      <c r="HN36" s="72"/>
      <c r="HO36" s="72"/>
      <c r="HP36" s="72"/>
      <c r="HQ36" s="72"/>
      <c r="HR36" s="72"/>
      <c r="HS36" s="72"/>
      <c r="HT36" s="72"/>
      <c r="HU36" s="72"/>
      <c r="HV36" s="72"/>
      <c r="HW36" s="72"/>
      <c r="HX36" s="72"/>
      <c r="HY36" s="72"/>
      <c r="HZ36" s="72"/>
      <c r="IA36" s="72"/>
      <c r="IB36" s="72"/>
      <c r="IC36" s="72"/>
      <c r="ID36" s="72"/>
      <c r="IE36" s="72"/>
      <c r="IF36" s="72"/>
      <c r="IG36" s="72"/>
      <c r="IH36" s="72"/>
      <c r="II36" s="72"/>
      <c r="IJ36" s="72"/>
      <c r="IK36" s="72"/>
      <c r="IL36" s="72"/>
      <c r="IM36" s="72"/>
      <c r="IN36" s="72"/>
      <c r="IO36" s="72"/>
      <c r="IP36" s="72"/>
      <c r="IQ36" s="72"/>
      <c r="IR36" s="72"/>
      <c r="IS36" s="72"/>
      <c r="IT36" s="72"/>
      <c r="IU36" s="72"/>
      <c r="IV36" s="72"/>
      <c r="IW36" s="72"/>
      <c r="IX36" s="72"/>
    </row>
    <row r="37" spans="1:258" ht="17.25" customHeight="1" thickTop="1" thickBot="1">
      <c r="A37" s="358"/>
      <c r="B37" s="359"/>
      <c r="C37" s="360"/>
      <c r="D37" s="160" t="s">
        <v>327</v>
      </c>
      <c r="E37" s="356"/>
      <c r="F37" s="356"/>
      <c r="G37" s="361"/>
      <c r="H37" s="356"/>
      <c r="I37" s="159"/>
      <c r="J37" s="160"/>
      <c r="K37" s="161" t="str">
        <f>IFERROR(CONCATENATE(INDEX('8- Politicas de admiistracion '!$B$16:$F$53,MATCH('5- Identificación de Riesgos'!J37,'8- Politicas de admiistracion '!$C$16:$C$54,0),1)," - ",L37),"")</f>
        <v/>
      </c>
      <c r="L37" s="162" t="str">
        <f>IFERROR(VLOOKUP(INDEX('8- Politicas de admiistracion '!$B$16:$F$64,MATCH('5- Identificación de Riesgos'!J37,'8- Politicas de admiistracion '!$C$16:$C$64,0),1),'8- Politicas de admiistracion '!$B$16:$F$64,5,FALSE),"")</f>
        <v/>
      </c>
      <c r="M37" s="356"/>
      <c r="N37" s="356"/>
      <c r="O37" s="357"/>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c r="EO37" s="72"/>
      <c r="EP37" s="72"/>
      <c r="EQ37" s="72"/>
      <c r="ER37" s="72"/>
      <c r="ES37" s="72"/>
      <c r="ET37" s="72"/>
      <c r="EU37" s="72"/>
      <c r="EV37" s="72"/>
      <c r="EW37" s="72"/>
      <c r="EX37" s="72"/>
      <c r="EY37" s="72"/>
      <c r="EZ37" s="72"/>
      <c r="FA37" s="72"/>
      <c r="FB37" s="72"/>
      <c r="FC37" s="72"/>
      <c r="FD37" s="72"/>
      <c r="FE37" s="72"/>
      <c r="FF37" s="72"/>
      <c r="FG37" s="72"/>
      <c r="FH37" s="72"/>
      <c r="FI37" s="72"/>
      <c r="FJ37" s="72"/>
      <c r="FK37" s="72"/>
      <c r="FL37" s="72"/>
      <c r="FM37" s="72"/>
      <c r="FN37" s="72"/>
      <c r="FO37" s="72"/>
      <c r="FP37" s="72"/>
      <c r="FQ37" s="72"/>
      <c r="FR37" s="72"/>
      <c r="FS37" s="72"/>
      <c r="FT37" s="72"/>
      <c r="FU37" s="72"/>
      <c r="FV37" s="72"/>
      <c r="FW37" s="72"/>
      <c r="FX37" s="72"/>
      <c r="FY37" s="72"/>
      <c r="FZ37" s="72"/>
      <c r="GA37" s="72"/>
      <c r="GB37" s="72"/>
      <c r="GC37" s="72"/>
      <c r="GD37" s="72"/>
      <c r="GE37" s="72"/>
      <c r="GF37" s="72"/>
      <c r="GG37" s="72"/>
      <c r="GH37" s="72"/>
      <c r="GI37" s="72"/>
      <c r="GJ37" s="72"/>
      <c r="GK37" s="72"/>
      <c r="GL37" s="72"/>
      <c r="GM37" s="72"/>
      <c r="GN37" s="72"/>
      <c r="GO37" s="72"/>
      <c r="GP37" s="72"/>
      <c r="GQ37" s="72"/>
      <c r="GR37" s="72"/>
      <c r="GS37" s="72"/>
      <c r="GT37" s="72"/>
      <c r="GU37" s="72"/>
      <c r="GV37" s="72"/>
      <c r="GW37" s="72"/>
      <c r="GX37" s="72"/>
      <c r="GY37" s="72"/>
      <c r="GZ37" s="72"/>
      <c r="HA37" s="72"/>
      <c r="HB37" s="72"/>
      <c r="HC37" s="72"/>
      <c r="HD37" s="72"/>
      <c r="HE37" s="72"/>
      <c r="HF37" s="72"/>
      <c r="HG37" s="72"/>
      <c r="HH37" s="72"/>
      <c r="HI37" s="72"/>
      <c r="HJ37" s="72"/>
      <c r="HK37" s="72"/>
      <c r="HL37" s="72"/>
      <c r="HM37" s="72"/>
      <c r="HN37" s="72"/>
      <c r="HO37" s="72"/>
      <c r="HP37" s="72"/>
      <c r="HQ37" s="72"/>
      <c r="HR37" s="72"/>
      <c r="HS37" s="72"/>
      <c r="HT37" s="72"/>
      <c r="HU37" s="72"/>
      <c r="HV37" s="72"/>
      <c r="HW37" s="72"/>
      <c r="HX37" s="72"/>
      <c r="HY37" s="72"/>
      <c r="HZ37" s="72"/>
      <c r="IA37" s="72"/>
      <c r="IB37" s="72"/>
      <c r="IC37" s="72"/>
      <c r="ID37" s="72"/>
      <c r="IE37" s="72"/>
      <c r="IF37" s="72"/>
      <c r="IG37" s="72"/>
      <c r="IH37" s="72"/>
      <c r="II37" s="72"/>
      <c r="IJ37" s="72"/>
      <c r="IK37" s="72"/>
      <c r="IL37" s="72"/>
      <c r="IM37" s="72"/>
      <c r="IN37" s="72"/>
      <c r="IO37" s="72"/>
      <c r="IP37" s="72"/>
      <c r="IQ37" s="72"/>
      <c r="IR37" s="72"/>
      <c r="IS37" s="72"/>
      <c r="IT37" s="72"/>
      <c r="IU37" s="72"/>
      <c r="IV37" s="72"/>
      <c r="IW37" s="72"/>
      <c r="IX37" s="72"/>
    </row>
    <row r="38" spans="1:258" ht="10.5" customHeight="1" thickTop="1" thickBot="1">
      <c r="A38" s="358"/>
      <c r="B38" s="359"/>
      <c r="C38" s="360"/>
      <c r="D38" s="159"/>
      <c r="E38" s="356"/>
      <c r="F38" s="356"/>
      <c r="G38" s="361"/>
      <c r="H38" s="356"/>
      <c r="I38" s="159"/>
      <c r="J38" s="160"/>
      <c r="K38" s="161" t="str">
        <f>IFERROR(CONCATENATE(INDEX('8- Politicas de admiistracion '!$B$16:$F$53,MATCH('5- Identificación de Riesgos'!J38,'8- Politicas de admiistracion '!$C$16:$C$54,0),1)," - ",L38),"")</f>
        <v/>
      </c>
      <c r="L38" s="162" t="str">
        <f>IFERROR(VLOOKUP(INDEX('8- Politicas de admiistracion '!$B$16:$F$64,MATCH('5- Identificación de Riesgos'!J38,'8- Politicas de admiistracion '!$C$16:$C$64,0),1),'8- Politicas de admiistracion '!$B$16:$F$64,5,FALSE),"")</f>
        <v/>
      </c>
      <c r="M38" s="356"/>
      <c r="N38" s="356"/>
      <c r="O38" s="357"/>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c r="EO38" s="72"/>
      <c r="EP38" s="72"/>
      <c r="EQ38" s="72"/>
      <c r="ER38" s="72"/>
      <c r="ES38" s="72"/>
      <c r="ET38" s="72"/>
      <c r="EU38" s="72"/>
      <c r="EV38" s="72"/>
      <c r="EW38" s="72"/>
      <c r="EX38" s="72"/>
      <c r="EY38" s="72"/>
      <c r="EZ38" s="72"/>
      <c r="FA38" s="72"/>
      <c r="FB38" s="72"/>
      <c r="FC38" s="72"/>
      <c r="FD38" s="72"/>
      <c r="FE38" s="72"/>
      <c r="FF38" s="72"/>
      <c r="FG38" s="72"/>
      <c r="FH38" s="72"/>
      <c r="FI38" s="72"/>
      <c r="FJ38" s="72"/>
      <c r="FK38" s="72"/>
      <c r="FL38" s="72"/>
      <c r="FM38" s="72"/>
      <c r="FN38" s="72"/>
      <c r="FO38" s="72"/>
      <c r="FP38" s="72"/>
      <c r="FQ38" s="72"/>
      <c r="FR38" s="72"/>
      <c r="FS38" s="72"/>
      <c r="FT38" s="72"/>
      <c r="FU38" s="72"/>
      <c r="FV38" s="72"/>
      <c r="FW38" s="72"/>
      <c r="FX38" s="72"/>
      <c r="FY38" s="72"/>
      <c r="FZ38" s="72"/>
      <c r="GA38" s="72"/>
      <c r="GB38" s="72"/>
      <c r="GC38" s="72"/>
      <c r="GD38" s="72"/>
      <c r="GE38" s="72"/>
      <c r="GF38" s="72"/>
      <c r="GG38" s="72"/>
      <c r="GH38" s="72"/>
      <c r="GI38" s="72"/>
      <c r="GJ38" s="72"/>
      <c r="GK38" s="72"/>
      <c r="GL38" s="72"/>
      <c r="GM38" s="72"/>
      <c r="GN38" s="72"/>
      <c r="GO38" s="72"/>
      <c r="GP38" s="72"/>
      <c r="GQ38" s="72"/>
      <c r="GR38" s="72"/>
      <c r="GS38" s="72"/>
      <c r="GT38" s="72"/>
      <c r="GU38" s="72"/>
      <c r="GV38" s="72"/>
      <c r="GW38" s="72"/>
      <c r="GX38" s="72"/>
      <c r="GY38" s="72"/>
      <c r="GZ38" s="72"/>
      <c r="HA38" s="72"/>
      <c r="HB38" s="72"/>
      <c r="HC38" s="72"/>
      <c r="HD38" s="72"/>
      <c r="HE38" s="72"/>
      <c r="HF38" s="72"/>
      <c r="HG38" s="72"/>
      <c r="HH38" s="72"/>
      <c r="HI38" s="72"/>
      <c r="HJ38" s="72"/>
      <c r="HK38" s="72"/>
      <c r="HL38" s="72"/>
      <c r="HM38" s="72"/>
      <c r="HN38" s="72"/>
      <c r="HO38" s="72"/>
      <c r="HP38" s="72"/>
      <c r="HQ38" s="72"/>
      <c r="HR38" s="72"/>
      <c r="HS38" s="72"/>
      <c r="HT38" s="72"/>
      <c r="HU38" s="72"/>
      <c r="HV38" s="72"/>
      <c r="HW38" s="72"/>
      <c r="HX38" s="72"/>
      <c r="HY38" s="72"/>
      <c r="HZ38" s="72"/>
      <c r="IA38" s="72"/>
      <c r="IB38" s="72"/>
      <c r="IC38" s="72"/>
      <c r="ID38" s="72"/>
      <c r="IE38" s="72"/>
      <c r="IF38" s="72"/>
      <c r="IG38" s="72"/>
      <c r="IH38" s="72"/>
      <c r="II38" s="72"/>
      <c r="IJ38" s="72"/>
      <c r="IK38" s="72"/>
      <c r="IL38" s="72"/>
      <c r="IM38" s="72"/>
      <c r="IN38" s="72"/>
      <c r="IO38" s="72"/>
      <c r="IP38" s="72"/>
      <c r="IQ38" s="72"/>
      <c r="IR38" s="72"/>
      <c r="IS38" s="72"/>
      <c r="IT38" s="72"/>
      <c r="IU38" s="72"/>
      <c r="IV38" s="72"/>
      <c r="IW38" s="72"/>
      <c r="IX38" s="72"/>
    </row>
    <row r="39" spans="1:258" ht="10.5" customHeight="1" thickTop="1" thickBot="1">
      <c r="A39" s="358"/>
      <c r="B39" s="359"/>
      <c r="C39" s="360"/>
      <c r="D39" s="159"/>
      <c r="E39" s="356"/>
      <c r="F39" s="356"/>
      <c r="G39" s="361"/>
      <c r="H39" s="356"/>
      <c r="I39" s="159"/>
      <c r="J39" s="160"/>
      <c r="K39" s="161" t="str">
        <f>IFERROR(CONCATENATE(INDEX('8- Politicas de admiistracion '!$B$16:$F$53,MATCH('5- Identificación de Riesgos'!J39,'8- Politicas de admiistracion '!$C$16:$C$54,0),1)," - ",L39),"")</f>
        <v/>
      </c>
      <c r="L39" s="162" t="str">
        <f>IFERROR(VLOOKUP(INDEX('8- Politicas de admiistracion '!$B$16:$F$64,MATCH('5- Identificación de Riesgos'!J39,'8- Politicas de admiistracion '!$C$16:$C$64,0),1),'8- Politicas de admiistracion '!$B$16:$F$64,5,FALSE),"")</f>
        <v/>
      </c>
      <c r="M39" s="356"/>
      <c r="N39" s="356"/>
      <c r="O39" s="357"/>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c r="EO39" s="72"/>
      <c r="EP39" s="72"/>
      <c r="EQ39" s="72"/>
      <c r="ER39" s="72"/>
      <c r="ES39" s="72"/>
      <c r="ET39" s="72"/>
      <c r="EU39" s="72"/>
      <c r="EV39" s="72"/>
      <c r="EW39" s="72"/>
      <c r="EX39" s="72"/>
      <c r="EY39" s="72"/>
      <c r="EZ39" s="72"/>
      <c r="FA39" s="72"/>
      <c r="FB39" s="72"/>
      <c r="FC39" s="72"/>
      <c r="FD39" s="72"/>
      <c r="FE39" s="72"/>
      <c r="FF39" s="72"/>
      <c r="FG39" s="72"/>
      <c r="FH39" s="72"/>
      <c r="FI39" s="72"/>
      <c r="FJ39" s="72"/>
      <c r="FK39" s="72"/>
      <c r="FL39" s="72"/>
      <c r="FM39" s="72"/>
      <c r="FN39" s="72"/>
      <c r="FO39" s="72"/>
      <c r="FP39" s="72"/>
      <c r="FQ39" s="72"/>
      <c r="FR39" s="72"/>
      <c r="FS39" s="72"/>
      <c r="FT39" s="72"/>
      <c r="FU39" s="72"/>
      <c r="FV39" s="72"/>
      <c r="FW39" s="72"/>
      <c r="FX39" s="72"/>
      <c r="FY39" s="72"/>
      <c r="FZ39" s="72"/>
      <c r="GA39" s="72"/>
      <c r="GB39" s="72"/>
      <c r="GC39" s="72"/>
      <c r="GD39" s="72"/>
      <c r="GE39" s="72"/>
      <c r="GF39" s="72"/>
      <c r="GG39" s="72"/>
      <c r="GH39" s="72"/>
      <c r="GI39" s="72"/>
      <c r="GJ39" s="72"/>
      <c r="GK39" s="72"/>
      <c r="GL39" s="72"/>
      <c r="GM39" s="72"/>
      <c r="GN39" s="72"/>
      <c r="GO39" s="72"/>
      <c r="GP39" s="72"/>
      <c r="GQ39" s="72"/>
      <c r="GR39" s="72"/>
      <c r="GS39" s="72"/>
      <c r="GT39" s="72"/>
      <c r="GU39" s="72"/>
      <c r="GV39" s="72"/>
      <c r="GW39" s="72"/>
      <c r="GX39" s="72"/>
      <c r="GY39" s="72"/>
      <c r="GZ39" s="72"/>
      <c r="HA39" s="72"/>
      <c r="HB39" s="72"/>
      <c r="HC39" s="72"/>
      <c r="HD39" s="72"/>
      <c r="HE39" s="72"/>
      <c r="HF39" s="72"/>
      <c r="HG39" s="72"/>
      <c r="HH39" s="72"/>
      <c r="HI39" s="72"/>
      <c r="HJ39" s="72"/>
      <c r="HK39" s="72"/>
      <c r="HL39" s="72"/>
      <c r="HM39" s="72"/>
      <c r="HN39" s="72"/>
      <c r="HO39" s="72"/>
      <c r="HP39" s="72"/>
      <c r="HQ39" s="72"/>
      <c r="HR39" s="72"/>
      <c r="HS39" s="72"/>
      <c r="HT39" s="72"/>
      <c r="HU39" s="72"/>
      <c r="HV39" s="72"/>
      <c r="HW39" s="72"/>
      <c r="HX39" s="72"/>
      <c r="HY39" s="72"/>
      <c r="HZ39" s="72"/>
      <c r="IA39" s="72"/>
      <c r="IB39" s="72"/>
      <c r="IC39" s="72"/>
      <c r="ID39" s="72"/>
      <c r="IE39" s="72"/>
      <c r="IF39" s="72"/>
      <c r="IG39" s="72"/>
      <c r="IH39" s="72"/>
      <c r="II39" s="72"/>
      <c r="IJ39" s="72"/>
      <c r="IK39" s="72"/>
      <c r="IL39" s="72"/>
      <c r="IM39" s="72"/>
      <c r="IN39" s="72"/>
      <c r="IO39" s="72"/>
      <c r="IP39" s="72"/>
      <c r="IQ39" s="72"/>
      <c r="IR39" s="72"/>
      <c r="IS39" s="72"/>
      <c r="IT39" s="72"/>
      <c r="IU39" s="72"/>
      <c r="IV39" s="72"/>
      <c r="IW39" s="72"/>
      <c r="IX39" s="72"/>
    </row>
    <row r="40" spans="1:258" ht="10.5" customHeight="1" thickTop="1" thickBot="1">
      <c r="A40" s="358"/>
      <c r="B40" s="359"/>
      <c r="C40" s="360"/>
      <c r="D40" s="159"/>
      <c r="E40" s="356"/>
      <c r="F40" s="356"/>
      <c r="G40" s="361"/>
      <c r="H40" s="356"/>
      <c r="I40" s="159"/>
      <c r="J40" s="160"/>
      <c r="K40" s="161" t="str">
        <f>IFERROR(CONCATENATE(INDEX('8- Politicas de admiistracion '!$B$16:$F$53,MATCH('5- Identificación de Riesgos'!J40,'8- Politicas de admiistracion '!$C$16:$C$54,0),1)," - ",L40),"")</f>
        <v/>
      </c>
      <c r="L40" s="162" t="str">
        <f>IFERROR(VLOOKUP(INDEX('8- Politicas de admiistracion '!$B$16:$F$64,MATCH('5- Identificación de Riesgos'!J40,'8- Politicas de admiistracion '!$C$16:$C$64,0),1),'8- Politicas de admiistracion '!$B$16:$F$64,5,FALSE),"")</f>
        <v/>
      </c>
      <c r="M40" s="356"/>
      <c r="N40" s="356"/>
      <c r="O40" s="357"/>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c r="EO40" s="72"/>
      <c r="EP40" s="72"/>
      <c r="EQ40" s="72"/>
      <c r="ER40" s="72"/>
      <c r="ES40" s="72"/>
      <c r="ET40" s="72"/>
      <c r="EU40" s="72"/>
      <c r="EV40" s="72"/>
      <c r="EW40" s="72"/>
      <c r="EX40" s="72"/>
      <c r="EY40" s="72"/>
      <c r="EZ40" s="72"/>
      <c r="FA40" s="72"/>
      <c r="FB40" s="72"/>
      <c r="FC40" s="72"/>
      <c r="FD40" s="72"/>
      <c r="FE40" s="72"/>
      <c r="FF40" s="72"/>
      <c r="FG40" s="72"/>
      <c r="FH40" s="72"/>
      <c r="FI40" s="72"/>
      <c r="FJ40" s="72"/>
      <c r="FK40" s="72"/>
      <c r="FL40" s="72"/>
      <c r="FM40" s="72"/>
      <c r="FN40" s="72"/>
      <c r="FO40" s="72"/>
      <c r="FP40" s="72"/>
      <c r="FQ40" s="72"/>
      <c r="FR40" s="72"/>
      <c r="FS40" s="72"/>
      <c r="FT40" s="72"/>
      <c r="FU40" s="72"/>
      <c r="FV40" s="72"/>
      <c r="FW40" s="72"/>
      <c r="FX40" s="72"/>
      <c r="FY40" s="72"/>
      <c r="FZ40" s="72"/>
      <c r="GA40" s="72"/>
      <c r="GB40" s="72"/>
      <c r="GC40" s="72"/>
      <c r="GD40" s="72"/>
      <c r="GE40" s="72"/>
      <c r="GF40" s="72"/>
      <c r="GG40" s="72"/>
      <c r="GH40" s="72"/>
      <c r="GI40" s="72"/>
      <c r="GJ40" s="72"/>
      <c r="GK40" s="72"/>
      <c r="GL40" s="72"/>
      <c r="GM40" s="72"/>
      <c r="GN40" s="72"/>
      <c r="GO40" s="72"/>
      <c r="GP40" s="72"/>
      <c r="GQ40" s="72"/>
      <c r="GR40" s="72"/>
      <c r="GS40" s="72"/>
      <c r="GT40" s="72"/>
      <c r="GU40" s="72"/>
      <c r="GV40" s="72"/>
      <c r="GW40" s="72"/>
      <c r="GX40" s="72"/>
      <c r="GY40" s="72"/>
      <c r="GZ40" s="72"/>
      <c r="HA40" s="72"/>
      <c r="HB40" s="72"/>
      <c r="HC40" s="72"/>
      <c r="HD40" s="72"/>
      <c r="HE40" s="72"/>
      <c r="HF40" s="72"/>
      <c r="HG40" s="72"/>
      <c r="HH40" s="72"/>
      <c r="HI40" s="72"/>
      <c r="HJ40" s="72"/>
      <c r="HK40" s="72"/>
      <c r="HL40" s="72"/>
      <c r="HM40" s="72"/>
      <c r="HN40" s="72"/>
      <c r="HO40" s="72"/>
      <c r="HP40" s="72"/>
      <c r="HQ40" s="72"/>
      <c r="HR40" s="72"/>
      <c r="HS40" s="72"/>
      <c r="HT40" s="72"/>
      <c r="HU40" s="72"/>
      <c r="HV40" s="72"/>
      <c r="HW40" s="72"/>
      <c r="HX40" s="72"/>
      <c r="HY40" s="72"/>
      <c r="HZ40" s="72"/>
      <c r="IA40" s="72"/>
      <c r="IB40" s="72"/>
      <c r="IC40" s="72"/>
      <c r="ID40" s="72"/>
      <c r="IE40" s="72"/>
      <c r="IF40" s="72"/>
      <c r="IG40" s="72"/>
      <c r="IH40" s="72"/>
      <c r="II40" s="72"/>
      <c r="IJ40" s="72"/>
      <c r="IK40" s="72"/>
      <c r="IL40" s="72"/>
      <c r="IM40" s="72"/>
      <c r="IN40" s="72"/>
      <c r="IO40" s="72"/>
      <c r="IP40" s="72"/>
      <c r="IQ40" s="72"/>
      <c r="IR40" s="72"/>
      <c r="IS40" s="72"/>
      <c r="IT40" s="72"/>
      <c r="IU40" s="72"/>
      <c r="IV40" s="72"/>
      <c r="IW40" s="72"/>
      <c r="IX40" s="72"/>
    </row>
    <row r="41" spans="1:258" ht="10.5" customHeight="1" thickTop="1" thickBot="1">
      <c r="A41" s="358"/>
      <c r="B41" s="359"/>
      <c r="C41" s="360"/>
      <c r="D41" s="159"/>
      <c r="E41" s="356"/>
      <c r="F41" s="356"/>
      <c r="G41" s="361"/>
      <c r="H41" s="356"/>
      <c r="I41" s="159"/>
      <c r="J41" s="160"/>
      <c r="K41" s="161" t="str">
        <f>IFERROR(CONCATENATE(INDEX('8- Politicas de admiistracion '!$B$16:$F$53,MATCH('5- Identificación de Riesgos'!J41,'8- Politicas de admiistracion '!$C$16:$C$54,0),1)," - ",L41),"")</f>
        <v/>
      </c>
      <c r="L41" s="162" t="str">
        <f>IFERROR(VLOOKUP(INDEX('8- Politicas de admiistracion '!$B$16:$F$64,MATCH('5- Identificación de Riesgos'!J41,'8- Politicas de admiistracion '!$C$16:$C$64,0),1),'8- Politicas de admiistracion '!$B$16:$F$64,5,FALSE),"")</f>
        <v/>
      </c>
      <c r="M41" s="356"/>
      <c r="N41" s="356"/>
      <c r="O41" s="357"/>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c r="EO41" s="72"/>
      <c r="EP41" s="72"/>
      <c r="EQ41" s="72"/>
      <c r="ER41" s="72"/>
      <c r="ES41" s="72"/>
      <c r="ET41" s="72"/>
      <c r="EU41" s="72"/>
      <c r="EV41" s="72"/>
      <c r="EW41" s="72"/>
      <c r="EX41" s="72"/>
      <c r="EY41" s="72"/>
      <c r="EZ41" s="72"/>
      <c r="FA41" s="72"/>
      <c r="FB41" s="72"/>
      <c r="FC41" s="72"/>
      <c r="FD41" s="72"/>
      <c r="FE41" s="72"/>
      <c r="FF41" s="72"/>
      <c r="FG41" s="72"/>
      <c r="FH41" s="72"/>
      <c r="FI41" s="72"/>
      <c r="FJ41" s="72"/>
      <c r="FK41" s="72"/>
      <c r="FL41" s="72"/>
      <c r="FM41" s="72"/>
      <c r="FN41" s="72"/>
      <c r="FO41" s="72"/>
      <c r="FP41" s="72"/>
      <c r="FQ41" s="72"/>
      <c r="FR41" s="72"/>
      <c r="FS41" s="72"/>
      <c r="FT41" s="72"/>
      <c r="FU41" s="72"/>
      <c r="FV41" s="72"/>
      <c r="FW41" s="72"/>
      <c r="FX41" s="72"/>
      <c r="FY41" s="72"/>
      <c r="FZ41" s="72"/>
      <c r="GA41" s="72"/>
      <c r="GB41" s="72"/>
      <c r="GC41" s="72"/>
      <c r="GD41" s="72"/>
      <c r="GE41" s="72"/>
      <c r="GF41" s="72"/>
      <c r="GG41" s="72"/>
      <c r="GH41" s="72"/>
      <c r="GI41" s="72"/>
      <c r="GJ41" s="72"/>
      <c r="GK41" s="72"/>
      <c r="GL41" s="72"/>
      <c r="GM41" s="72"/>
      <c r="GN41" s="72"/>
      <c r="GO41" s="72"/>
      <c r="GP41" s="72"/>
      <c r="GQ41" s="72"/>
      <c r="GR41" s="72"/>
      <c r="GS41" s="72"/>
      <c r="GT41" s="72"/>
      <c r="GU41" s="72"/>
      <c r="GV41" s="72"/>
      <c r="GW41" s="72"/>
      <c r="GX41" s="72"/>
      <c r="GY41" s="72"/>
      <c r="GZ41" s="72"/>
      <c r="HA41" s="72"/>
      <c r="HB41" s="72"/>
      <c r="HC41" s="72"/>
      <c r="HD41" s="72"/>
      <c r="HE41" s="72"/>
      <c r="HF41" s="72"/>
      <c r="HG41" s="72"/>
      <c r="HH41" s="72"/>
      <c r="HI41" s="72"/>
      <c r="HJ41" s="72"/>
      <c r="HK41" s="72"/>
      <c r="HL41" s="72"/>
      <c r="HM41" s="72"/>
      <c r="HN41" s="72"/>
      <c r="HO41" s="72"/>
      <c r="HP41" s="72"/>
      <c r="HQ41" s="72"/>
      <c r="HR41" s="72"/>
      <c r="HS41" s="72"/>
      <c r="HT41" s="72"/>
      <c r="HU41" s="72"/>
      <c r="HV41" s="72"/>
      <c r="HW41" s="72"/>
      <c r="HX41" s="72"/>
      <c r="HY41" s="72"/>
      <c r="HZ41" s="72"/>
      <c r="IA41" s="72"/>
      <c r="IB41" s="72"/>
      <c r="IC41" s="72"/>
      <c r="ID41" s="72"/>
      <c r="IE41" s="72"/>
      <c r="IF41" s="72"/>
      <c r="IG41" s="72"/>
      <c r="IH41" s="72"/>
      <c r="II41" s="72"/>
      <c r="IJ41" s="72"/>
      <c r="IK41" s="72"/>
      <c r="IL41" s="72"/>
      <c r="IM41" s="72"/>
      <c r="IN41" s="72"/>
      <c r="IO41" s="72"/>
      <c r="IP41" s="72"/>
      <c r="IQ41" s="72"/>
      <c r="IR41" s="72"/>
      <c r="IS41" s="72"/>
      <c r="IT41" s="72"/>
      <c r="IU41" s="72"/>
      <c r="IV41" s="72"/>
      <c r="IW41" s="72"/>
      <c r="IX41" s="72"/>
    </row>
    <row r="42" spans="1:258" ht="10.5" customHeight="1" thickTop="1" thickBot="1">
      <c r="A42" s="358"/>
      <c r="B42" s="359"/>
      <c r="C42" s="360"/>
      <c r="D42" s="159"/>
      <c r="E42" s="356"/>
      <c r="F42" s="356"/>
      <c r="G42" s="361"/>
      <c r="H42" s="356"/>
      <c r="I42" s="159"/>
      <c r="J42" s="160"/>
      <c r="K42" s="161" t="str">
        <f>IFERROR(CONCATENATE(INDEX('8- Politicas de admiistracion '!$B$16:$F$53,MATCH('5- Identificación de Riesgos'!J42,'8- Politicas de admiistracion '!$C$16:$C$54,0),1)," - ",L42),"")</f>
        <v/>
      </c>
      <c r="L42" s="162" t="str">
        <f>IFERROR(VLOOKUP(INDEX('8- Politicas de admiistracion '!$B$16:$F$64,MATCH('5- Identificación de Riesgos'!J42,'8- Politicas de admiistracion '!$C$16:$C$64,0),1),'8- Politicas de admiistracion '!$B$16:$F$64,5,FALSE),"")</f>
        <v/>
      </c>
      <c r="M42" s="356"/>
      <c r="N42" s="356"/>
      <c r="O42" s="357"/>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c r="EO42" s="72"/>
      <c r="EP42" s="72"/>
      <c r="EQ42" s="72"/>
      <c r="ER42" s="72"/>
      <c r="ES42" s="72"/>
      <c r="ET42" s="72"/>
      <c r="EU42" s="72"/>
      <c r="EV42" s="72"/>
      <c r="EW42" s="72"/>
      <c r="EX42" s="72"/>
      <c r="EY42" s="72"/>
      <c r="EZ42" s="72"/>
      <c r="FA42" s="72"/>
      <c r="FB42" s="72"/>
      <c r="FC42" s="72"/>
      <c r="FD42" s="72"/>
      <c r="FE42" s="72"/>
      <c r="FF42" s="72"/>
      <c r="FG42" s="72"/>
      <c r="FH42" s="72"/>
      <c r="FI42" s="72"/>
      <c r="FJ42" s="72"/>
      <c r="FK42" s="72"/>
      <c r="FL42" s="72"/>
      <c r="FM42" s="72"/>
      <c r="FN42" s="72"/>
      <c r="FO42" s="72"/>
      <c r="FP42" s="72"/>
      <c r="FQ42" s="72"/>
      <c r="FR42" s="72"/>
      <c r="FS42" s="72"/>
      <c r="FT42" s="72"/>
      <c r="FU42" s="72"/>
      <c r="FV42" s="72"/>
      <c r="FW42" s="72"/>
      <c r="FX42" s="72"/>
      <c r="FY42" s="72"/>
      <c r="FZ42" s="72"/>
      <c r="GA42" s="72"/>
      <c r="GB42" s="72"/>
      <c r="GC42" s="72"/>
      <c r="GD42" s="72"/>
      <c r="GE42" s="72"/>
      <c r="GF42" s="72"/>
      <c r="GG42" s="72"/>
      <c r="GH42" s="72"/>
      <c r="GI42" s="72"/>
      <c r="GJ42" s="72"/>
      <c r="GK42" s="72"/>
      <c r="GL42" s="72"/>
      <c r="GM42" s="72"/>
      <c r="GN42" s="72"/>
      <c r="GO42" s="72"/>
      <c r="GP42" s="72"/>
      <c r="GQ42" s="72"/>
      <c r="GR42" s="72"/>
      <c r="GS42" s="72"/>
      <c r="GT42" s="72"/>
      <c r="GU42" s="72"/>
      <c r="GV42" s="72"/>
      <c r="GW42" s="72"/>
      <c r="GX42" s="72"/>
      <c r="GY42" s="72"/>
      <c r="GZ42" s="72"/>
      <c r="HA42" s="72"/>
      <c r="HB42" s="72"/>
      <c r="HC42" s="72"/>
      <c r="HD42" s="72"/>
      <c r="HE42" s="72"/>
      <c r="HF42" s="72"/>
      <c r="HG42" s="72"/>
      <c r="HH42" s="72"/>
      <c r="HI42" s="72"/>
      <c r="HJ42" s="72"/>
      <c r="HK42" s="72"/>
      <c r="HL42" s="72"/>
      <c r="HM42" s="72"/>
      <c r="HN42" s="72"/>
      <c r="HO42" s="72"/>
      <c r="HP42" s="72"/>
      <c r="HQ42" s="72"/>
      <c r="HR42" s="72"/>
      <c r="HS42" s="72"/>
      <c r="HT42" s="72"/>
      <c r="HU42" s="72"/>
      <c r="HV42" s="72"/>
      <c r="HW42" s="72"/>
      <c r="HX42" s="72"/>
      <c r="HY42" s="72"/>
      <c r="HZ42" s="72"/>
      <c r="IA42" s="72"/>
      <c r="IB42" s="72"/>
      <c r="IC42" s="72"/>
      <c r="ID42" s="72"/>
      <c r="IE42" s="72"/>
      <c r="IF42" s="72"/>
      <c r="IG42" s="72"/>
      <c r="IH42" s="72"/>
      <c r="II42" s="72"/>
      <c r="IJ42" s="72"/>
      <c r="IK42" s="72"/>
      <c r="IL42" s="72"/>
      <c r="IM42" s="72"/>
      <c r="IN42" s="72"/>
      <c r="IO42" s="72"/>
      <c r="IP42" s="72"/>
      <c r="IQ42" s="72"/>
      <c r="IR42" s="72"/>
      <c r="IS42" s="72"/>
      <c r="IT42" s="72"/>
      <c r="IU42" s="72"/>
      <c r="IV42" s="72"/>
      <c r="IW42" s="72"/>
      <c r="IX42" s="72"/>
    </row>
    <row r="43" spans="1:258" ht="10.5" customHeight="1" thickTop="1" thickBot="1">
      <c r="A43" s="358"/>
      <c r="B43" s="359"/>
      <c r="C43" s="360"/>
      <c r="D43" s="159"/>
      <c r="E43" s="356"/>
      <c r="F43" s="356"/>
      <c r="G43" s="361"/>
      <c r="H43" s="356"/>
      <c r="I43" s="159"/>
      <c r="J43" s="160"/>
      <c r="K43" s="161" t="str">
        <f>IFERROR(CONCATENATE(INDEX('8- Politicas de admiistracion '!$B$16:$F$53,MATCH('5- Identificación de Riesgos'!J43,'8- Politicas de admiistracion '!$C$16:$C$54,0),1)," - ",L43),"")</f>
        <v/>
      </c>
      <c r="L43" s="162" t="str">
        <f>IFERROR(VLOOKUP(INDEX('8- Politicas de admiistracion '!$B$16:$F$64,MATCH('5- Identificación de Riesgos'!J43,'8- Politicas de admiistracion '!$C$16:$C$64,0),1),'8- Politicas de admiistracion '!$B$16:$F$64,5,FALSE),"")</f>
        <v/>
      </c>
      <c r="M43" s="356"/>
      <c r="N43" s="356"/>
      <c r="O43" s="357"/>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2"/>
      <c r="BS43" s="72"/>
      <c r="BT43" s="72"/>
      <c r="BU43" s="72"/>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c r="EO43" s="72"/>
      <c r="EP43" s="72"/>
      <c r="EQ43" s="72"/>
      <c r="ER43" s="72"/>
      <c r="ES43" s="72"/>
      <c r="ET43" s="72"/>
      <c r="EU43" s="72"/>
      <c r="EV43" s="72"/>
      <c r="EW43" s="72"/>
      <c r="EX43" s="72"/>
      <c r="EY43" s="72"/>
      <c r="EZ43" s="72"/>
      <c r="FA43" s="72"/>
      <c r="FB43" s="72"/>
      <c r="FC43" s="72"/>
      <c r="FD43" s="72"/>
      <c r="FE43" s="72"/>
      <c r="FF43" s="72"/>
      <c r="FG43" s="72"/>
      <c r="FH43" s="72"/>
      <c r="FI43" s="72"/>
      <c r="FJ43" s="72"/>
      <c r="FK43" s="72"/>
      <c r="FL43" s="72"/>
      <c r="FM43" s="72"/>
      <c r="FN43" s="72"/>
      <c r="FO43" s="72"/>
      <c r="FP43" s="72"/>
      <c r="FQ43" s="72"/>
      <c r="FR43" s="72"/>
      <c r="FS43" s="72"/>
      <c r="FT43" s="72"/>
      <c r="FU43" s="72"/>
      <c r="FV43" s="72"/>
      <c r="FW43" s="72"/>
      <c r="FX43" s="72"/>
      <c r="FY43" s="72"/>
      <c r="FZ43" s="72"/>
      <c r="GA43" s="72"/>
      <c r="GB43" s="72"/>
      <c r="GC43" s="72"/>
      <c r="GD43" s="72"/>
      <c r="GE43" s="72"/>
      <c r="GF43" s="72"/>
      <c r="GG43" s="72"/>
      <c r="GH43" s="72"/>
      <c r="GI43" s="72"/>
      <c r="GJ43" s="72"/>
      <c r="GK43" s="72"/>
      <c r="GL43" s="72"/>
      <c r="GM43" s="72"/>
      <c r="GN43" s="72"/>
      <c r="GO43" s="72"/>
      <c r="GP43" s="72"/>
      <c r="GQ43" s="72"/>
      <c r="GR43" s="72"/>
      <c r="GS43" s="72"/>
      <c r="GT43" s="72"/>
      <c r="GU43" s="72"/>
      <c r="GV43" s="72"/>
      <c r="GW43" s="72"/>
      <c r="GX43" s="72"/>
      <c r="GY43" s="72"/>
      <c r="GZ43" s="72"/>
      <c r="HA43" s="72"/>
      <c r="HB43" s="72"/>
      <c r="HC43" s="72"/>
      <c r="HD43" s="72"/>
      <c r="HE43" s="72"/>
      <c r="HF43" s="72"/>
      <c r="HG43" s="72"/>
      <c r="HH43" s="72"/>
      <c r="HI43" s="72"/>
      <c r="HJ43" s="72"/>
      <c r="HK43" s="72"/>
      <c r="HL43" s="72"/>
      <c r="HM43" s="72"/>
      <c r="HN43" s="72"/>
      <c r="HO43" s="72"/>
      <c r="HP43" s="72"/>
      <c r="HQ43" s="72"/>
      <c r="HR43" s="72"/>
      <c r="HS43" s="72"/>
      <c r="HT43" s="72"/>
      <c r="HU43" s="72"/>
      <c r="HV43" s="72"/>
      <c r="HW43" s="72"/>
      <c r="HX43" s="72"/>
      <c r="HY43" s="72"/>
      <c r="HZ43" s="72"/>
      <c r="IA43" s="72"/>
      <c r="IB43" s="72"/>
      <c r="IC43" s="72"/>
      <c r="ID43" s="72"/>
      <c r="IE43" s="72"/>
      <c r="IF43" s="72"/>
      <c r="IG43" s="72"/>
      <c r="IH43" s="72"/>
      <c r="II43" s="72"/>
      <c r="IJ43" s="72"/>
      <c r="IK43" s="72"/>
      <c r="IL43" s="72"/>
      <c r="IM43" s="72"/>
      <c r="IN43" s="72"/>
      <c r="IO43" s="72"/>
      <c r="IP43" s="72"/>
      <c r="IQ43" s="72"/>
      <c r="IR43" s="72"/>
      <c r="IS43" s="72"/>
      <c r="IT43" s="72"/>
      <c r="IU43" s="72"/>
      <c r="IV43" s="72"/>
      <c r="IW43" s="72"/>
      <c r="IX43" s="72"/>
    </row>
    <row r="44" spans="1:258" ht="30">
      <c r="A44" s="358">
        <v>9</v>
      </c>
      <c r="B44" s="360" t="s">
        <v>328</v>
      </c>
      <c r="C44" s="360" t="s">
        <v>329</v>
      </c>
      <c r="D44" s="163" t="s">
        <v>324</v>
      </c>
      <c r="E44" s="356">
        <v>300</v>
      </c>
      <c r="F44" s="356">
        <v>0</v>
      </c>
      <c r="G44" s="361">
        <f t="shared" ref="G44" si="3">F44/E44</f>
        <v>0</v>
      </c>
      <c r="H44" s="356" t="s">
        <v>312</v>
      </c>
      <c r="I44" s="159" t="s">
        <v>292</v>
      </c>
      <c r="J44" s="160" t="s">
        <v>307</v>
      </c>
      <c r="K44" s="161" t="str">
        <f>IFERROR(CONCATENATE(INDEX('8- Politicas de admiistracion '!$B$16:$F$53,MATCH('5- Identificación de Riesgos'!J44,'8- Politicas de admiistracion '!$C$16:$C$54,0),1)," - ",L44),"")</f>
        <v>Menor - 2</v>
      </c>
      <c r="L44" s="162">
        <f>IFERROR(VLOOKUP(INDEX('8- Politicas de admiistracion '!$B$16:$F$64,MATCH('5- Identificación de Riesgos'!J44,'8- Politicas de admiistracion '!$C$16:$C$64,0),1),'8- Politicas de admiistracion '!$B$16:$F$64,5,FALSE),"")</f>
        <v>2</v>
      </c>
      <c r="M44" s="356" t="str">
        <f>IFERROR(CONCATENATE(INDEX('8- Politicas de admiistracion '!$B$16:$F$53,MATCH(ROUND(AVERAGE(L44:L53),0),'8- Politicas de admiistracion '!$F$16:$F$53,0),1)," - ",ROUND(AVERAGE(L44:L53),0)),"")</f>
        <v>Menor - 2</v>
      </c>
      <c r="N44" s="356" t="str">
        <f>IFERROR(CONCATENATE(VLOOKUP((LEFT(H44,LEN(H44)-4)&amp;LEFT(M44,LEN(M44)-4)),'9- Matriz de Calor '!$D$17:$E$41,2,0)," - ",RIGHT(H44,1)*RIGHT(M44,1)),"")</f>
        <v>Bajo - 2</v>
      </c>
      <c r="O44" s="165"/>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2"/>
      <c r="BR44" s="72"/>
      <c r="BS44" s="72"/>
      <c r="BT44" s="72"/>
      <c r="BU44" s="72"/>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c r="EO44" s="72"/>
      <c r="EP44" s="72"/>
      <c r="EQ44" s="72"/>
      <c r="ER44" s="72"/>
      <c r="ES44" s="72"/>
      <c r="ET44" s="72"/>
      <c r="EU44" s="72"/>
      <c r="EV44" s="72"/>
      <c r="EW44" s="72"/>
      <c r="EX44" s="72"/>
      <c r="EY44" s="72"/>
      <c r="EZ44" s="72"/>
      <c r="FA44" s="72"/>
      <c r="FB44" s="72"/>
      <c r="FC44" s="72"/>
      <c r="FD44" s="72"/>
      <c r="FE44" s="72"/>
      <c r="FF44" s="72"/>
      <c r="FG44" s="72"/>
      <c r="FH44" s="72"/>
      <c r="FI44" s="72"/>
      <c r="FJ44" s="72"/>
      <c r="FK44" s="72"/>
      <c r="FL44" s="72"/>
      <c r="FM44" s="72"/>
      <c r="FN44" s="72"/>
      <c r="FO44" s="72"/>
      <c r="FP44" s="72"/>
      <c r="FQ44" s="72"/>
      <c r="FR44" s="72"/>
      <c r="FS44" s="72"/>
      <c r="FT44" s="72"/>
      <c r="FU44" s="72"/>
      <c r="FV44" s="72"/>
      <c r="FW44" s="72"/>
      <c r="FX44" s="72"/>
      <c r="FY44" s="72"/>
      <c r="FZ44" s="72"/>
      <c r="GA44" s="72"/>
      <c r="GB44" s="72"/>
      <c r="GC44" s="72"/>
      <c r="GD44" s="72"/>
      <c r="GE44" s="72"/>
      <c r="GF44" s="72"/>
      <c r="GG44" s="72"/>
      <c r="GH44" s="72"/>
      <c r="GI44" s="72"/>
      <c r="GJ44" s="72"/>
      <c r="GK44" s="72"/>
      <c r="GL44" s="72"/>
      <c r="GM44" s="72"/>
      <c r="GN44" s="72"/>
      <c r="GO44" s="72"/>
      <c r="GP44" s="72"/>
      <c r="GQ44" s="72"/>
      <c r="GR44" s="72"/>
      <c r="GS44" s="72"/>
      <c r="GT44" s="72"/>
      <c r="GU44" s="72"/>
      <c r="GV44" s="72"/>
      <c r="GW44" s="72"/>
      <c r="GX44" s="72"/>
      <c r="GY44" s="72"/>
      <c r="GZ44" s="72"/>
      <c r="HA44" s="72"/>
      <c r="HB44" s="72"/>
      <c r="HC44" s="72"/>
      <c r="HD44" s="72"/>
      <c r="HE44" s="72"/>
      <c r="HF44" s="72"/>
      <c r="HG44" s="72"/>
      <c r="HH44" s="72"/>
      <c r="HI44" s="72"/>
      <c r="HJ44" s="72"/>
      <c r="HK44" s="72"/>
      <c r="HL44" s="72"/>
      <c r="HM44" s="72"/>
      <c r="HN44" s="72"/>
      <c r="HO44" s="72"/>
      <c r="HP44" s="72"/>
      <c r="HQ44" s="72"/>
      <c r="HR44" s="72"/>
      <c r="HS44" s="72"/>
      <c r="HT44" s="72"/>
      <c r="HU44" s="72"/>
      <c r="HV44" s="72"/>
      <c r="HW44" s="72"/>
      <c r="HX44" s="72"/>
      <c r="HY44" s="72"/>
      <c r="HZ44" s="72"/>
      <c r="IA44" s="72"/>
      <c r="IB44" s="72"/>
      <c r="IC44" s="72"/>
      <c r="ID44" s="72"/>
      <c r="IE44" s="72"/>
      <c r="IF44" s="72"/>
      <c r="IG44" s="72"/>
      <c r="IH44" s="72"/>
      <c r="II44" s="72"/>
      <c r="IJ44" s="72"/>
      <c r="IK44" s="72"/>
      <c r="IL44" s="72"/>
      <c r="IM44" s="72"/>
      <c r="IN44" s="72"/>
      <c r="IO44" s="72"/>
      <c r="IP44" s="72"/>
      <c r="IQ44" s="72"/>
      <c r="IR44" s="72"/>
      <c r="IS44" s="72"/>
      <c r="IT44" s="72"/>
      <c r="IU44" s="72"/>
      <c r="IV44" s="72"/>
      <c r="IW44" s="72"/>
      <c r="IX44" s="72"/>
    </row>
    <row r="45" spans="1:258" ht="21" customHeight="1" thickTop="1" thickBot="1">
      <c r="A45" s="358"/>
      <c r="B45" s="360"/>
      <c r="C45" s="360"/>
      <c r="D45" s="163" t="s">
        <v>325</v>
      </c>
      <c r="E45" s="356"/>
      <c r="F45" s="356"/>
      <c r="G45" s="361"/>
      <c r="H45" s="356"/>
      <c r="I45" s="159" t="s">
        <v>294</v>
      </c>
      <c r="J45" s="160" t="s">
        <v>295</v>
      </c>
      <c r="K45" s="161" t="str">
        <f>IFERROR(CONCATENATE(INDEX('8- Politicas de admiistracion '!$B$16:$F$53,MATCH('5- Identificación de Riesgos'!J45,'8- Politicas de admiistracion '!$C$16:$C$54,0),1)," - ",L45),"")</f>
        <v>Leve - 1</v>
      </c>
      <c r="L45" s="162">
        <f>IFERROR(VLOOKUP(INDEX('8- Politicas de admiistracion '!$B$16:$F$64,MATCH('5- Identificación de Riesgos'!J45,'8- Politicas de admiistracion '!$C$16:$C$64,0),1),'8- Politicas de admiistracion '!$B$16:$F$64,5,FALSE),"")</f>
        <v>1</v>
      </c>
      <c r="M45" s="356"/>
      <c r="N45" s="356"/>
      <c r="O45" s="165"/>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c r="EO45" s="72"/>
      <c r="EP45" s="72"/>
      <c r="EQ45" s="72"/>
      <c r="ER45" s="72"/>
      <c r="ES45" s="72"/>
      <c r="ET45" s="72"/>
      <c r="EU45" s="72"/>
      <c r="EV45" s="72"/>
      <c r="EW45" s="72"/>
      <c r="EX45" s="72"/>
      <c r="EY45" s="72"/>
      <c r="EZ45" s="72"/>
      <c r="FA45" s="72"/>
      <c r="FB45" s="72"/>
      <c r="FC45" s="72"/>
      <c r="FD45" s="72"/>
      <c r="FE45" s="72"/>
      <c r="FF45" s="72"/>
      <c r="FG45" s="72"/>
      <c r="FH45" s="72"/>
      <c r="FI45" s="72"/>
      <c r="FJ45" s="72"/>
      <c r="FK45" s="72"/>
      <c r="FL45" s="72"/>
      <c r="FM45" s="72"/>
      <c r="FN45" s="72"/>
      <c r="FO45" s="72"/>
      <c r="FP45" s="72"/>
      <c r="FQ45" s="72"/>
      <c r="FR45" s="72"/>
      <c r="FS45" s="72"/>
      <c r="FT45" s="72"/>
      <c r="FU45" s="72"/>
      <c r="FV45" s="72"/>
      <c r="FW45" s="72"/>
      <c r="FX45" s="72"/>
      <c r="FY45" s="72"/>
      <c r="FZ45" s="72"/>
      <c r="GA45" s="72"/>
      <c r="GB45" s="72"/>
      <c r="GC45" s="72"/>
      <c r="GD45" s="72"/>
      <c r="GE45" s="72"/>
      <c r="GF45" s="72"/>
      <c r="GG45" s="72"/>
      <c r="GH45" s="72"/>
      <c r="GI45" s="72"/>
      <c r="GJ45" s="72"/>
      <c r="GK45" s="72"/>
      <c r="GL45" s="72"/>
      <c r="GM45" s="72"/>
      <c r="GN45" s="72"/>
      <c r="GO45" s="72"/>
      <c r="GP45" s="72"/>
      <c r="GQ45" s="72"/>
      <c r="GR45" s="72"/>
      <c r="GS45" s="72"/>
      <c r="GT45" s="72"/>
      <c r="GU45" s="72"/>
      <c r="GV45" s="72"/>
      <c r="GW45" s="72"/>
      <c r="GX45" s="72"/>
      <c r="GY45" s="72"/>
      <c r="GZ45" s="72"/>
      <c r="HA45" s="72"/>
      <c r="HB45" s="72"/>
      <c r="HC45" s="72"/>
      <c r="HD45" s="72"/>
      <c r="HE45" s="72"/>
      <c r="HF45" s="72"/>
      <c r="HG45" s="72"/>
      <c r="HH45" s="72"/>
      <c r="HI45" s="72"/>
      <c r="HJ45" s="72"/>
      <c r="HK45" s="72"/>
      <c r="HL45" s="72"/>
      <c r="HM45" s="72"/>
      <c r="HN45" s="72"/>
      <c r="HO45" s="72"/>
      <c r="HP45" s="72"/>
      <c r="HQ45" s="72"/>
      <c r="HR45" s="72"/>
      <c r="HS45" s="72"/>
      <c r="HT45" s="72"/>
      <c r="HU45" s="72"/>
      <c r="HV45" s="72"/>
      <c r="HW45" s="72"/>
      <c r="HX45" s="72"/>
      <c r="HY45" s="72"/>
      <c r="HZ45" s="72"/>
      <c r="IA45" s="72"/>
      <c r="IB45" s="72"/>
      <c r="IC45" s="72"/>
      <c r="ID45" s="72"/>
      <c r="IE45" s="72"/>
      <c r="IF45" s="72"/>
      <c r="IG45" s="72"/>
      <c r="IH45" s="72"/>
      <c r="II45" s="72"/>
      <c r="IJ45" s="72"/>
      <c r="IK45" s="72"/>
      <c r="IL45" s="72"/>
      <c r="IM45" s="72"/>
      <c r="IN45" s="72"/>
      <c r="IO45" s="72"/>
      <c r="IP45" s="72"/>
      <c r="IQ45" s="72"/>
      <c r="IR45" s="72"/>
      <c r="IS45" s="72"/>
      <c r="IT45" s="72"/>
      <c r="IU45" s="72"/>
      <c r="IV45" s="72"/>
      <c r="IW45" s="72"/>
      <c r="IX45" s="72"/>
    </row>
    <row r="46" spans="1:258" ht="43.5" customHeight="1" thickTop="1" thickBot="1">
      <c r="A46" s="358"/>
      <c r="B46" s="360"/>
      <c r="C46" s="360"/>
      <c r="D46" s="163" t="s">
        <v>330</v>
      </c>
      <c r="E46" s="356"/>
      <c r="F46" s="356"/>
      <c r="G46" s="361"/>
      <c r="H46" s="356"/>
      <c r="I46" s="159"/>
      <c r="J46" s="160"/>
      <c r="K46" s="161" t="str">
        <f>IFERROR(CONCATENATE(INDEX('8- Politicas de admiistracion '!$B$16:$F$53,MATCH('5- Identificación de Riesgos'!J46,'8- Politicas de admiistracion '!$C$16:$C$54,0),1)," - ",L46),"")</f>
        <v/>
      </c>
      <c r="L46" s="162" t="str">
        <f>IFERROR(VLOOKUP(INDEX('8- Politicas de admiistracion '!$B$16:$F$64,MATCH('5- Identificación de Riesgos'!J46,'8- Politicas de admiistracion '!$C$16:$C$64,0),1),'8- Politicas de admiistracion '!$B$16:$F$64,5,FALSE),"")</f>
        <v/>
      </c>
      <c r="M46" s="356"/>
      <c r="N46" s="356"/>
      <c r="O46" s="165"/>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c r="EO46" s="72"/>
      <c r="EP46" s="72"/>
      <c r="EQ46" s="72"/>
      <c r="ER46" s="72"/>
      <c r="ES46" s="72"/>
      <c r="ET46" s="72"/>
      <c r="EU46" s="72"/>
      <c r="EV46" s="72"/>
      <c r="EW46" s="72"/>
      <c r="EX46" s="72"/>
      <c r="EY46" s="72"/>
      <c r="EZ46" s="72"/>
      <c r="FA46" s="72"/>
      <c r="FB46" s="72"/>
      <c r="FC46" s="72"/>
      <c r="FD46" s="72"/>
      <c r="FE46" s="72"/>
      <c r="FF46" s="72"/>
      <c r="FG46" s="72"/>
      <c r="FH46" s="72"/>
      <c r="FI46" s="72"/>
      <c r="FJ46" s="72"/>
      <c r="FK46" s="72"/>
      <c r="FL46" s="72"/>
      <c r="FM46" s="72"/>
      <c r="FN46" s="72"/>
      <c r="FO46" s="72"/>
      <c r="FP46" s="72"/>
      <c r="FQ46" s="72"/>
      <c r="FR46" s="72"/>
      <c r="FS46" s="72"/>
      <c r="FT46" s="72"/>
      <c r="FU46" s="72"/>
      <c r="FV46" s="72"/>
      <c r="FW46" s="72"/>
      <c r="FX46" s="72"/>
      <c r="FY46" s="72"/>
      <c r="FZ46" s="72"/>
      <c r="GA46" s="72"/>
      <c r="GB46" s="72"/>
      <c r="GC46" s="72"/>
      <c r="GD46" s="72"/>
      <c r="GE46" s="72"/>
      <c r="GF46" s="72"/>
      <c r="GG46" s="72"/>
      <c r="GH46" s="72"/>
      <c r="GI46" s="72"/>
      <c r="GJ46" s="72"/>
      <c r="GK46" s="72"/>
      <c r="GL46" s="72"/>
      <c r="GM46" s="72"/>
      <c r="GN46" s="72"/>
      <c r="GO46" s="72"/>
      <c r="GP46" s="72"/>
      <c r="GQ46" s="72"/>
      <c r="GR46" s="72"/>
      <c r="GS46" s="72"/>
      <c r="GT46" s="72"/>
      <c r="GU46" s="72"/>
      <c r="GV46" s="72"/>
      <c r="GW46" s="72"/>
      <c r="GX46" s="72"/>
      <c r="GY46" s="72"/>
      <c r="GZ46" s="72"/>
      <c r="HA46" s="72"/>
      <c r="HB46" s="72"/>
      <c r="HC46" s="72"/>
      <c r="HD46" s="72"/>
      <c r="HE46" s="72"/>
      <c r="HF46" s="72"/>
      <c r="HG46" s="72"/>
      <c r="HH46" s="72"/>
      <c r="HI46" s="72"/>
      <c r="HJ46" s="72"/>
      <c r="HK46" s="72"/>
      <c r="HL46" s="72"/>
      <c r="HM46" s="72"/>
      <c r="HN46" s="72"/>
      <c r="HO46" s="72"/>
      <c r="HP46" s="72"/>
      <c r="HQ46" s="72"/>
      <c r="HR46" s="72"/>
      <c r="HS46" s="72"/>
      <c r="HT46" s="72"/>
      <c r="HU46" s="72"/>
      <c r="HV46" s="72"/>
      <c r="HW46" s="72"/>
      <c r="HX46" s="72"/>
      <c r="HY46" s="72"/>
      <c r="HZ46" s="72"/>
      <c r="IA46" s="72"/>
      <c r="IB46" s="72"/>
      <c r="IC46" s="72"/>
      <c r="ID46" s="72"/>
      <c r="IE46" s="72"/>
      <c r="IF46" s="72"/>
      <c r="IG46" s="72"/>
      <c r="IH46" s="72"/>
      <c r="II46" s="72"/>
      <c r="IJ46" s="72"/>
      <c r="IK46" s="72"/>
      <c r="IL46" s="72"/>
      <c r="IM46" s="72"/>
      <c r="IN46" s="72"/>
      <c r="IO46" s="72"/>
      <c r="IP46" s="72"/>
      <c r="IQ46" s="72"/>
      <c r="IR46" s="72"/>
      <c r="IS46" s="72"/>
      <c r="IT46" s="72"/>
      <c r="IU46" s="72"/>
      <c r="IV46" s="72"/>
      <c r="IW46" s="72"/>
      <c r="IX46" s="72"/>
    </row>
    <row r="47" spans="1:258" ht="16.5" thickTop="1" thickBot="1">
      <c r="A47" s="358"/>
      <c r="B47" s="360"/>
      <c r="C47" s="360"/>
      <c r="D47" s="159"/>
      <c r="E47" s="356"/>
      <c r="F47" s="356"/>
      <c r="G47" s="361"/>
      <c r="H47" s="356"/>
      <c r="I47" s="159"/>
      <c r="J47" s="160"/>
      <c r="K47" s="161" t="str">
        <f>IFERROR(CONCATENATE(INDEX('8- Politicas de admiistracion '!$B$16:$F$53,MATCH('5- Identificación de Riesgos'!J47,'8- Politicas de admiistracion '!$C$16:$C$54,0),1)," - ",L47),"")</f>
        <v/>
      </c>
      <c r="L47" s="162" t="str">
        <f>IFERROR(VLOOKUP(INDEX('8- Politicas de admiistracion '!$B$16:$F$64,MATCH('5- Identificación de Riesgos'!J47,'8- Politicas de admiistracion '!$C$16:$C$64,0),1),'8- Politicas de admiistracion '!$B$16:$F$64,5,FALSE),"")</f>
        <v/>
      </c>
      <c r="M47" s="356"/>
      <c r="N47" s="356"/>
      <c r="O47" s="165"/>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c r="EO47" s="72"/>
      <c r="EP47" s="72"/>
      <c r="EQ47" s="72"/>
      <c r="ER47" s="72"/>
      <c r="ES47" s="72"/>
      <c r="ET47" s="72"/>
      <c r="EU47" s="72"/>
      <c r="EV47" s="72"/>
      <c r="EW47" s="72"/>
      <c r="EX47" s="72"/>
      <c r="EY47" s="72"/>
      <c r="EZ47" s="72"/>
      <c r="FA47" s="72"/>
      <c r="FB47" s="72"/>
      <c r="FC47" s="72"/>
      <c r="FD47" s="72"/>
      <c r="FE47" s="72"/>
      <c r="FF47" s="72"/>
      <c r="FG47" s="72"/>
      <c r="FH47" s="72"/>
      <c r="FI47" s="72"/>
      <c r="FJ47" s="72"/>
      <c r="FK47" s="72"/>
      <c r="FL47" s="72"/>
      <c r="FM47" s="72"/>
      <c r="FN47" s="72"/>
      <c r="FO47" s="72"/>
      <c r="FP47" s="72"/>
      <c r="FQ47" s="72"/>
      <c r="FR47" s="72"/>
      <c r="FS47" s="72"/>
      <c r="FT47" s="72"/>
      <c r="FU47" s="72"/>
      <c r="FV47" s="72"/>
      <c r="FW47" s="72"/>
      <c r="FX47" s="72"/>
      <c r="FY47" s="72"/>
      <c r="FZ47" s="72"/>
      <c r="GA47" s="72"/>
      <c r="GB47" s="72"/>
      <c r="GC47" s="72"/>
      <c r="GD47" s="72"/>
      <c r="GE47" s="72"/>
      <c r="GF47" s="72"/>
      <c r="GG47" s="72"/>
      <c r="GH47" s="72"/>
      <c r="GI47" s="72"/>
      <c r="GJ47" s="72"/>
      <c r="GK47" s="72"/>
      <c r="GL47" s="72"/>
      <c r="GM47" s="72"/>
      <c r="GN47" s="72"/>
      <c r="GO47" s="72"/>
      <c r="GP47" s="72"/>
      <c r="GQ47" s="72"/>
      <c r="GR47" s="72"/>
      <c r="GS47" s="72"/>
      <c r="GT47" s="72"/>
      <c r="GU47" s="72"/>
      <c r="GV47" s="72"/>
      <c r="GW47" s="72"/>
      <c r="GX47" s="72"/>
      <c r="GY47" s="72"/>
      <c r="GZ47" s="72"/>
      <c r="HA47" s="72"/>
      <c r="HB47" s="72"/>
      <c r="HC47" s="72"/>
      <c r="HD47" s="72"/>
      <c r="HE47" s="72"/>
      <c r="HF47" s="72"/>
      <c r="HG47" s="72"/>
      <c r="HH47" s="72"/>
      <c r="HI47" s="72"/>
      <c r="HJ47" s="72"/>
      <c r="HK47" s="72"/>
      <c r="HL47" s="72"/>
      <c r="HM47" s="72"/>
      <c r="HN47" s="72"/>
      <c r="HO47" s="72"/>
      <c r="HP47" s="72"/>
      <c r="HQ47" s="72"/>
      <c r="HR47" s="72"/>
      <c r="HS47" s="72"/>
      <c r="HT47" s="72"/>
      <c r="HU47" s="72"/>
      <c r="HV47" s="72"/>
      <c r="HW47" s="72"/>
      <c r="HX47" s="72"/>
      <c r="HY47" s="72"/>
      <c r="HZ47" s="72"/>
      <c r="IA47" s="72"/>
      <c r="IB47" s="72"/>
      <c r="IC47" s="72"/>
      <c r="ID47" s="72"/>
      <c r="IE47" s="72"/>
      <c r="IF47" s="72"/>
      <c r="IG47" s="72"/>
      <c r="IH47" s="72"/>
      <c r="II47" s="72"/>
      <c r="IJ47" s="72"/>
      <c r="IK47" s="72"/>
      <c r="IL47" s="72"/>
      <c r="IM47" s="72"/>
      <c r="IN47" s="72"/>
      <c r="IO47" s="72"/>
      <c r="IP47" s="72"/>
      <c r="IQ47" s="72"/>
      <c r="IR47" s="72"/>
      <c r="IS47" s="72"/>
      <c r="IT47" s="72"/>
      <c r="IU47" s="72"/>
      <c r="IV47" s="72"/>
      <c r="IW47" s="72"/>
      <c r="IX47" s="72"/>
    </row>
    <row r="48" spans="1:258" ht="16.5" thickTop="1" thickBot="1">
      <c r="A48" s="358"/>
      <c r="B48" s="360"/>
      <c r="C48" s="360"/>
      <c r="D48" s="163"/>
      <c r="E48" s="356"/>
      <c r="F48" s="356"/>
      <c r="G48" s="361"/>
      <c r="H48" s="356"/>
      <c r="I48" s="159"/>
      <c r="J48" s="160"/>
      <c r="K48" s="161" t="str">
        <f>IFERROR(CONCATENATE(INDEX('8- Politicas de admiistracion '!$B$16:$F$53,MATCH('5- Identificación de Riesgos'!J48,'8- Politicas de admiistracion '!$C$16:$C$54,0),1)," - ",L48),"")</f>
        <v/>
      </c>
      <c r="L48" s="162" t="str">
        <f>IFERROR(VLOOKUP(INDEX('8- Politicas de admiistracion '!$B$16:$F$64,MATCH('5- Identificación de Riesgos'!J48,'8- Politicas de admiistracion '!$C$16:$C$64,0),1),'8- Politicas de admiistracion '!$B$16:$F$64,5,FALSE),"")</f>
        <v/>
      </c>
      <c r="M48" s="356"/>
      <c r="N48" s="356"/>
      <c r="O48" s="165"/>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c r="EO48" s="72"/>
      <c r="EP48" s="72"/>
      <c r="EQ48" s="72"/>
      <c r="ER48" s="72"/>
      <c r="ES48" s="72"/>
      <c r="ET48" s="72"/>
      <c r="EU48" s="72"/>
      <c r="EV48" s="72"/>
      <c r="EW48" s="72"/>
      <c r="EX48" s="72"/>
      <c r="EY48" s="72"/>
      <c r="EZ48" s="72"/>
      <c r="FA48" s="72"/>
      <c r="FB48" s="72"/>
      <c r="FC48" s="72"/>
      <c r="FD48" s="72"/>
      <c r="FE48" s="72"/>
      <c r="FF48" s="72"/>
      <c r="FG48" s="72"/>
      <c r="FH48" s="72"/>
      <c r="FI48" s="72"/>
      <c r="FJ48" s="72"/>
      <c r="FK48" s="72"/>
      <c r="FL48" s="72"/>
      <c r="FM48" s="72"/>
      <c r="FN48" s="72"/>
      <c r="FO48" s="72"/>
      <c r="FP48" s="72"/>
      <c r="FQ48" s="72"/>
      <c r="FR48" s="72"/>
      <c r="FS48" s="72"/>
      <c r="FT48" s="72"/>
      <c r="FU48" s="72"/>
      <c r="FV48" s="72"/>
      <c r="FW48" s="72"/>
      <c r="FX48" s="72"/>
      <c r="FY48" s="72"/>
      <c r="FZ48" s="72"/>
      <c r="GA48" s="72"/>
      <c r="GB48" s="72"/>
      <c r="GC48" s="72"/>
      <c r="GD48" s="72"/>
      <c r="GE48" s="72"/>
      <c r="GF48" s="72"/>
      <c r="GG48" s="72"/>
      <c r="GH48" s="72"/>
      <c r="GI48" s="72"/>
      <c r="GJ48" s="72"/>
      <c r="GK48" s="72"/>
      <c r="GL48" s="72"/>
      <c r="GM48" s="72"/>
      <c r="GN48" s="72"/>
      <c r="GO48" s="72"/>
      <c r="GP48" s="72"/>
      <c r="GQ48" s="72"/>
      <c r="GR48" s="72"/>
      <c r="GS48" s="72"/>
      <c r="GT48" s="72"/>
      <c r="GU48" s="72"/>
      <c r="GV48" s="72"/>
      <c r="GW48" s="72"/>
      <c r="GX48" s="72"/>
      <c r="GY48" s="72"/>
      <c r="GZ48" s="72"/>
      <c r="HA48" s="72"/>
      <c r="HB48" s="72"/>
      <c r="HC48" s="72"/>
      <c r="HD48" s="72"/>
      <c r="HE48" s="72"/>
      <c r="HF48" s="72"/>
      <c r="HG48" s="72"/>
      <c r="HH48" s="72"/>
      <c r="HI48" s="72"/>
      <c r="HJ48" s="72"/>
      <c r="HK48" s="72"/>
      <c r="HL48" s="72"/>
      <c r="HM48" s="72"/>
      <c r="HN48" s="72"/>
      <c r="HO48" s="72"/>
      <c r="HP48" s="72"/>
      <c r="HQ48" s="72"/>
      <c r="HR48" s="72"/>
      <c r="HS48" s="72"/>
      <c r="HT48" s="72"/>
      <c r="HU48" s="72"/>
      <c r="HV48" s="72"/>
      <c r="HW48" s="72"/>
      <c r="HX48" s="72"/>
      <c r="HY48" s="72"/>
      <c r="HZ48" s="72"/>
      <c r="IA48" s="72"/>
      <c r="IB48" s="72"/>
      <c r="IC48" s="72"/>
      <c r="ID48" s="72"/>
      <c r="IE48" s="72"/>
      <c r="IF48" s="72"/>
      <c r="IG48" s="72"/>
      <c r="IH48" s="72"/>
      <c r="II48" s="72"/>
      <c r="IJ48" s="72"/>
      <c r="IK48" s="72"/>
      <c r="IL48" s="72"/>
      <c r="IM48" s="72"/>
      <c r="IN48" s="72"/>
      <c r="IO48" s="72"/>
      <c r="IP48" s="72"/>
      <c r="IQ48" s="72"/>
      <c r="IR48" s="72"/>
      <c r="IS48" s="72"/>
      <c r="IT48" s="72"/>
      <c r="IU48" s="72"/>
      <c r="IV48" s="72"/>
      <c r="IW48" s="72"/>
      <c r="IX48" s="72"/>
    </row>
    <row r="49" spans="1:258" ht="16.5" thickTop="1" thickBot="1">
      <c r="A49" s="358"/>
      <c r="B49" s="360"/>
      <c r="C49" s="360"/>
      <c r="D49" s="163"/>
      <c r="E49" s="356"/>
      <c r="F49" s="356"/>
      <c r="G49" s="361"/>
      <c r="H49" s="356"/>
      <c r="I49" s="159"/>
      <c r="J49" s="160"/>
      <c r="K49" s="161" t="str">
        <f>IFERROR(CONCATENATE(INDEX('8- Politicas de admiistracion '!$B$16:$F$53,MATCH('5- Identificación de Riesgos'!J49,'8- Politicas de admiistracion '!$C$16:$C$54,0),1)," - ",L49),"")</f>
        <v/>
      </c>
      <c r="L49" s="162" t="str">
        <f>IFERROR(VLOOKUP(INDEX('8- Politicas de admiistracion '!$B$16:$F$64,MATCH('5- Identificación de Riesgos'!J49,'8- Politicas de admiistracion '!$C$16:$C$64,0),1),'8- Politicas de admiistracion '!$B$16:$F$64,5,FALSE),"")</f>
        <v/>
      </c>
      <c r="M49" s="356"/>
      <c r="N49" s="356"/>
      <c r="O49" s="165"/>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c r="EO49" s="72"/>
      <c r="EP49" s="72"/>
      <c r="EQ49" s="72"/>
      <c r="ER49" s="72"/>
      <c r="ES49" s="72"/>
      <c r="ET49" s="72"/>
      <c r="EU49" s="72"/>
      <c r="EV49" s="72"/>
      <c r="EW49" s="72"/>
      <c r="EX49" s="72"/>
      <c r="EY49" s="72"/>
      <c r="EZ49" s="72"/>
      <c r="FA49" s="72"/>
      <c r="FB49" s="72"/>
      <c r="FC49" s="72"/>
      <c r="FD49" s="72"/>
      <c r="FE49" s="72"/>
      <c r="FF49" s="72"/>
      <c r="FG49" s="72"/>
      <c r="FH49" s="72"/>
      <c r="FI49" s="72"/>
      <c r="FJ49" s="72"/>
      <c r="FK49" s="72"/>
      <c r="FL49" s="72"/>
      <c r="FM49" s="72"/>
      <c r="FN49" s="72"/>
      <c r="FO49" s="72"/>
      <c r="FP49" s="72"/>
      <c r="FQ49" s="72"/>
      <c r="FR49" s="72"/>
      <c r="FS49" s="72"/>
      <c r="FT49" s="72"/>
      <c r="FU49" s="72"/>
      <c r="FV49" s="72"/>
      <c r="FW49" s="72"/>
      <c r="FX49" s="72"/>
      <c r="FY49" s="72"/>
      <c r="FZ49" s="72"/>
      <c r="GA49" s="72"/>
      <c r="GB49" s="72"/>
      <c r="GC49" s="72"/>
      <c r="GD49" s="72"/>
      <c r="GE49" s="72"/>
      <c r="GF49" s="72"/>
      <c r="GG49" s="72"/>
      <c r="GH49" s="72"/>
      <c r="GI49" s="72"/>
      <c r="GJ49" s="72"/>
      <c r="GK49" s="72"/>
      <c r="GL49" s="72"/>
      <c r="GM49" s="72"/>
      <c r="GN49" s="72"/>
      <c r="GO49" s="72"/>
      <c r="GP49" s="72"/>
      <c r="GQ49" s="72"/>
      <c r="GR49" s="72"/>
      <c r="GS49" s="72"/>
      <c r="GT49" s="72"/>
      <c r="GU49" s="72"/>
      <c r="GV49" s="72"/>
      <c r="GW49" s="72"/>
      <c r="GX49" s="72"/>
      <c r="GY49" s="72"/>
      <c r="GZ49" s="72"/>
      <c r="HA49" s="72"/>
      <c r="HB49" s="72"/>
      <c r="HC49" s="72"/>
      <c r="HD49" s="72"/>
      <c r="HE49" s="72"/>
      <c r="HF49" s="72"/>
      <c r="HG49" s="72"/>
      <c r="HH49" s="72"/>
      <c r="HI49" s="72"/>
      <c r="HJ49" s="72"/>
      <c r="HK49" s="72"/>
      <c r="HL49" s="72"/>
      <c r="HM49" s="72"/>
      <c r="HN49" s="72"/>
      <c r="HO49" s="72"/>
      <c r="HP49" s="72"/>
      <c r="HQ49" s="72"/>
      <c r="HR49" s="72"/>
      <c r="HS49" s="72"/>
      <c r="HT49" s="72"/>
      <c r="HU49" s="72"/>
      <c r="HV49" s="72"/>
      <c r="HW49" s="72"/>
      <c r="HX49" s="72"/>
      <c r="HY49" s="72"/>
      <c r="HZ49" s="72"/>
      <c r="IA49" s="72"/>
      <c r="IB49" s="72"/>
      <c r="IC49" s="72"/>
      <c r="ID49" s="72"/>
      <c r="IE49" s="72"/>
      <c r="IF49" s="72"/>
      <c r="IG49" s="72"/>
      <c r="IH49" s="72"/>
      <c r="II49" s="72"/>
      <c r="IJ49" s="72"/>
      <c r="IK49" s="72"/>
      <c r="IL49" s="72"/>
      <c r="IM49" s="72"/>
      <c r="IN49" s="72"/>
      <c r="IO49" s="72"/>
      <c r="IP49" s="72"/>
      <c r="IQ49" s="72"/>
      <c r="IR49" s="72"/>
      <c r="IS49" s="72"/>
      <c r="IT49" s="72"/>
      <c r="IU49" s="72"/>
      <c r="IV49" s="72"/>
      <c r="IW49" s="72"/>
      <c r="IX49" s="72"/>
    </row>
    <row r="50" spans="1:258" ht="9.75" customHeight="1" thickTop="1" thickBot="1">
      <c r="A50" s="358"/>
      <c r="B50" s="360"/>
      <c r="C50" s="360"/>
      <c r="D50" s="163"/>
      <c r="E50" s="356"/>
      <c r="F50" s="356"/>
      <c r="G50" s="361"/>
      <c r="H50" s="356"/>
      <c r="I50" s="159"/>
      <c r="J50" s="160"/>
      <c r="K50" s="161" t="str">
        <f>IFERROR(CONCATENATE(INDEX('8- Politicas de admiistracion '!$B$16:$F$53,MATCH('5- Identificación de Riesgos'!J50,'8- Politicas de admiistracion '!$C$16:$C$54,0),1)," - ",L50),"")</f>
        <v/>
      </c>
      <c r="L50" s="162" t="str">
        <f>IFERROR(VLOOKUP(INDEX('8- Politicas de admiistracion '!$B$16:$F$64,MATCH('5- Identificación de Riesgos'!J50,'8- Politicas de admiistracion '!$C$16:$C$64,0),1),'8- Politicas de admiistracion '!$B$16:$F$64,5,FALSE),"")</f>
        <v/>
      </c>
      <c r="M50" s="356"/>
      <c r="N50" s="356"/>
      <c r="O50" s="165"/>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c r="EO50" s="72"/>
      <c r="EP50" s="72"/>
      <c r="EQ50" s="72"/>
      <c r="ER50" s="72"/>
      <c r="ES50" s="72"/>
      <c r="ET50" s="72"/>
      <c r="EU50" s="72"/>
      <c r="EV50" s="72"/>
      <c r="EW50" s="72"/>
      <c r="EX50" s="72"/>
      <c r="EY50" s="72"/>
      <c r="EZ50" s="72"/>
      <c r="FA50" s="72"/>
      <c r="FB50" s="72"/>
      <c r="FC50" s="72"/>
      <c r="FD50" s="72"/>
      <c r="FE50" s="72"/>
      <c r="FF50" s="72"/>
      <c r="FG50" s="72"/>
      <c r="FH50" s="72"/>
      <c r="FI50" s="72"/>
      <c r="FJ50" s="72"/>
      <c r="FK50" s="72"/>
      <c r="FL50" s="72"/>
      <c r="FM50" s="72"/>
      <c r="FN50" s="72"/>
      <c r="FO50" s="72"/>
      <c r="FP50" s="72"/>
      <c r="FQ50" s="72"/>
      <c r="FR50" s="72"/>
      <c r="FS50" s="72"/>
      <c r="FT50" s="72"/>
      <c r="FU50" s="72"/>
      <c r="FV50" s="72"/>
      <c r="FW50" s="72"/>
      <c r="FX50" s="72"/>
      <c r="FY50" s="72"/>
      <c r="FZ50" s="72"/>
      <c r="GA50" s="72"/>
      <c r="GB50" s="72"/>
      <c r="GC50" s="72"/>
      <c r="GD50" s="72"/>
      <c r="GE50" s="72"/>
      <c r="GF50" s="72"/>
      <c r="GG50" s="72"/>
      <c r="GH50" s="72"/>
      <c r="GI50" s="72"/>
      <c r="GJ50" s="72"/>
      <c r="GK50" s="72"/>
      <c r="GL50" s="72"/>
      <c r="GM50" s="72"/>
      <c r="GN50" s="72"/>
      <c r="GO50" s="72"/>
      <c r="GP50" s="72"/>
      <c r="GQ50" s="72"/>
      <c r="GR50" s="72"/>
      <c r="GS50" s="72"/>
      <c r="GT50" s="72"/>
      <c r="GU50" s="72"/>
      <c r="GV50" s="72"/>
      <c r="GW50" s="72"/>
      <c r="GX50" s="72"/>
      <c r="GY50" s="72"/>
      <c r="GZ50" s="72"/>
      <c r="HA50" s="72"/>
      <c r="HB50" s="72"/>
      <c r="HC50" s="72"/>
      <c r="HD50" s="72"/>
      <c r="HE50" s="72"/>
      <c r="HF50" s="72"/>
      <c r="HG50" s="72"/>
      <c r="HH50" s="72"/>
      <c r="HI50" s="72"/>
      <c r="HJ50" s="72"/>
      <c r="HK50" s="72"/>
      <c r="HL50" s="72"/>
      <c r="HM50" s="72"/>
      <c r="HN50" s="72"/>
      <c r="HO50" s="72"/>
      <c r="HP50" s="72"/>
      <c r="HQ50" s="72"/>
      <c r="HR50" s="72"/>
      <c r="HS50" s="72"/>
      <c r="HT50" s="72"/>
      <c r="HU50" s="72"/>
      <c r="HV50" s="72"/>
      <c r="HW50" s="72"/>
      <c r="HX50" s="72"/>
      <c r="HY50" s="72"/>
      <c r="HZ50" s="72"/>
      <c r="IA50" s="72"/>
      <c r="IB50" s="72"/>
      <c r="IC50" s="72"/>
      <c r="ID50" s="72"/>
      <c r="IE50" s="72"/>
      <c r="IF50" s="72"/>
      <c r="IG50" s="72"/>
      <c r="IH50" s="72"/>
      <c r="II50" s="72"/>
      <c r="IJ50" s="72"/>
      <c r="IK50" s="72"/>
      <c r="IL50" s="72"/>
      <c r="IM50" s="72"/>
      <c r="IN50" s="72"/>
      <c r="IO50" s="72"/>
      <c r="IP50" s="72"/>
      <c r="IQ50" s="72"/>
      <c r="IR50" s="72"/>
      <c r="IS50" s="72"/>
      <c r="IT50" s="72"/>
      <c r="IU50" s="72"/>
      <c r="IV50" s="72"/>
      <c r="IW50" s="72"/>
      <c r="IX50" s="72"/>
    </row>
    <row r="51" spans="1:258" ht="9.75" customHeight="1" thickTop="1" thickBot="1">
      <c r="A51" s="358"/>
      <c r="B51" s="360"/>
      <c r="C51" s="360"/>
      <c r="D51" s="159"/>
      <c r="E51" s="356"/>
      <c r="F51" s="356"/>
      <c r="G51" s="361"/>
      <c r="H51" s="356"/>
      <c r="I51" s="159"/>
      <c r="J51" s="160"/>
      <c r="K51" s="161" t="str">
        <f>IFERROR(CONCATENATE(INDEX('8- Politicas de admiistracion '!$B$16:$F$53,MATCH('5- Identificación de Riesgos'!J51,'8- Politicas de admiistracion '!$C$16:$C$54,0),1)," - ",L51),"")</f>
        <v/>
      </c>
      <c r="L51" s="162" t="str">
        <f>IFERROR(VLOOKUP(INDEX('8- Politicas de admiistracion '!$B$16:$F$64,MATCH('5- Identificación de Riesgos'!J51,'8- Politicas de admiistracion '!$C$16:$C$64,0),1),'8- Politicas de admiistracion '!$B$16:$F$64,5,FALSE),"")</f>
        <v/>
      </c>
      <c r="M51" s="356"/>
      <c r="N51" s="356"/>
      <c r="O51" s="165"/>
      <c r="P51" s="72"/>
      <c r="Q51" s="72"/>
      <c r="R51" s="72"/>
      <c r="S51" s="72"/>
      <c r="T51" s="72"/>
      <c r="U51" s="72"/>
      <c r="V51" s="72"/>
      <c r="W51" s="72"/>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c r="EO51" s="72"/>
      <c r="EP51" s="72"/>
      <c r="EQ51" s="72"/>
      <c r="ER51" s="72"/>
      <c r="ES51" s="72"/>
      <c r="ET51" s="72"/>
      <c r="EU51" s="72"/>
      <c r="EV51" s="72"/>
      <c r="EW51" s="72"/>
      <c r="EX51" s="72"/>
      <c r="EY51" s="72"/>
      <c r="EZ51" s="72"/>
      <c r="FA51" s="72"/>
      <c r="FB51" s="72"/>
      <c r="FC51" s="72"/>
      <c r="FD51" s="72"/>
      <c r="FE51" s="72"/>
      <c r="FF51" s="72"/>
      <c r="FG51" s="72"/>
      <c r="FH51" s="72"/>
      <c r="FI51" s="72"/>
      <c r="FJ51" s="72"/>
      <c r="FK51" s="72"/>
      <c r="FL51" s="72"/>
      <c r="FM51" s="72"/>
      <c r="FN51" s="72"/>
      <c r="FO51" s="72"/>
      <c r="FP51" s="72"/>
      <c r="FQ51" s="72"/>
      <c r="FR51" s="72"/>
      <c r="FS51" s="72"/>
      <c r="FT51" s="72"/>
      <c r="FU51" s="72"/>
      <c r="FV51" s="72"/>
      <c r="FW51" s="72"/>
      <c r="FX51" s="72"/>
      <c r="FY51" s="72"/>
      <c r="FZ51" s="72"/>
      <c r="GA51" s="72"/>
      <c r="GB51" s="72"/>
      <c r="GC51" s="72"/>
      <c r="GD51" s="72"/>
      <c r="GE51" s="72"/>
      <c r="GF51" s="72"/>
      <c r="GG51" s="72"/>
      <c r="GH51" s="72"/>
      <c r="GI51" s="72"/>
      <c r="GJ51" s="72"/>
      <c r="GK51" s="72"/>
      <c r="GL51" s="72"/>
      <c r="GM51" s="72"/>
      <c r="GN51" s="72"/>
      <c r="GO51" s="72"/>
      <c r="GP51" s="72"/>
      <c r="GQ51" s="72"/>
      <c r="GR51" s="72"/>
      <c r="GS51" s="72"/>
      <c r="GT51" s="72"/>
      <c r="GU51" s="72"/>
      <c r="GV51" s="72"/>
      <c r="GW51" s="72"/>
      <c r="GX51" s="72"/>
      <c r="GY51" s="72"/>
      <c r="GZ51" s="72"/>
      <c r="HA51" s="72"/>
      <c r="HB51" s="72"/>
      <c r="HC51" s="72"/>
      <c r="HD51" s="72"/>
      <c r="HE51" s="72"/>
      <c r="HF51" s="72"/>
      <c r="HG51" s="72"/>
      <c r="HH51" s="72"/>
      <c r="HI51" s="72"/>
      <c r="HJ51" s="72"/>
      <c r="HK51" s="72"/>
      <c r="HL51" s="72"/>
      <c r="HM51" s="72"/>
      <c r="HN51" s="72"/>
      <c r="HO51" s="72"/>
      <c r="HP51" s="72"/>
      <c r="HQ51" s="72"/>
      <c r="HR51" s="72"/>
      <c r="HS51" s="72"/>
      <c r="HT51" s="72"/>
      <c r="HU51" s="72"/>
      <c r="HV51" s="72"/>
      <c r="HW51" s="72"/>
      <c r="HX51" s="72"/>
      <c r="HY51" s="72"/>
      <c r="HZ51" s="72"/>
      <c r="IA51" s="72"/>
      <c r="IB51" s="72"/>
      <c r="IC51" s="72"/>
      <c r="ID51" s="72"/>
      <c r="IE51" s="72"/>
      <c r="IF51" s="72"/>
      <c r="IG51" s="72"/>
      <c r="IH51" s="72"/>
      <c r="II51" s="72"/>
      <c r="IJ51" s="72"/>
      <c r="IK51" s="72"/>
      <c r="IL51" s="72"/>
      <c r="IM51" s="72"/>
      <c r="IN51" s="72"/>
      <c r="IO51" s="72"/>
      <c r="IP51" s="72"/>
      <c r="IQ51" s="72"/>
      <c r="IR51" s="72"/>
      <c r="IS51" s="72"/>
      <c r="IT51" s="72"/>
      <c r="IU51" s="72"/>
      <c r="IV51" s="72"/>
      <c r="IW51" s="72"/>
      <c r="IX51" s="72"/>
    </row>
    <row r="52" spans="1:258" ht="9.75" customHeight="1" thickTop="1" thickBot="1">
      <c r="A52" s="358"/>
      <c r="B52" s="360"/>
      <c r="C52" s="360"/>
      <c r="D52" s="159"/>
      <c r="E52" s="356"/>
      <c r="F52" s="356"/>
      <c r="G52" s="361"/>
      <c r="H52" s="356"/>
      <c r="I52" s="159"/>
      <c r="J52" s="160"/>
      <c r="K52" s="161" t="str">
        <f>IFERROR(CONCATENATE(INDEX('8- Politicas de admiistracion '!$B$16:$F$53,MATCH('5- Identificación de Riesgos'!J52,'8- Politicas de admiistracion '!$C$16:$C$54,0),1)," - ",L52),"")</f>
        <v/>
      </c>
      <c r="L52" s="162" t="str">
        <f>IFERROR(VLOOKUP(INDEX('8- Politicas de admiistracion '!$B$16:$F$64,MATCH('5- Identificación de Riesgos'!J52,'8- Politicas de admiistracion '!$C$16:$C$64,0),1),'8- Politicas de admiistracion '!$B$16:$F$64,5,FALSE),"")</f>
        <v/>
      </c>
      <c r="M52" s="356"/>
      <c r="N52" s="356"/>
      <c r="O52" s="165"/>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c r="IW52" s="72"/>
      <c r="IX52" s="72"/>
    </row>
    <row r="53" spans="1:258" ht="9.75" customHeight="1" thickTop="1" thickBot="1">
      <c r="A53" s="358"/>
      <c r="B53" s="360"/>
      <c r="C53" s="360"/>
      <c r="D53" s="159"/>
      <c r="E53" s="356"/>
      <c r="F53" s="356"/>
      <c r="G53" s="361"/>
      <c r="H53" s="356"/>
      <c r="I53" s="159"/>
      <c r="J53" s="160"/>
      <c r="K53" s="161" t="str">
        <f>IFERROR(CONCATENATE(INDEX('8- Politicas de admiistracion '!$B$16:$F$53,MATCH('5- Identificación de Riesgos'!J53,'8- Politicas de admiistracion '!$C$16:$C$54,0),1)," - ",L53),"")</f>
        <v/>
      </c>
      <c r="L53" s="162" t="str">
        <f>IFERROR(VLOOKUP(INDEX('8- Politicas de admiistracion '!$B$16:$F$64,MATCH('5- Identificación de Riesgos'!J53,'8- Politicas de admiistracion '!$C$16:$C$64,0),1),'8- Politicas de admiistracion '!$B$16:$F$64,5,FALSE),"")</f>
        <v/>
      </c>
      <c r="M53" s="356"/>
      <c r="N53" s="356"/>
      <c r="O53" s="165"/>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c r="IW53" s="72"/>
      <c r="IX53" s="72"/>
    </row>
    <row r="54" spans="1:258" ht="36" customHeight="1" thickTop="1" thickBot="1">
      <c r="A54" s="358">
        <v>10</v>
      </c>
      <c r="B54" s="359" t="s">
        <v>331</v>
      </c>
      <c r="C54" s="360" t="s">
        <v>332</v>
      </c>
      <c r="D54" s="163" t="s">
        <v>324</v>
      </c>
      <c r="E54" s="356">
        <v>8036</v>
      </c>
      <c r="F54" s="356">
        <v>0</v>
      </c>
      <c r="G54" s="361">
        <f t="shared" ref="G54" si="4">F54/E54</f>
        <v>0</v>
      </c>
      <c r="H54" s="356" t="s">
        <v>312</v>
      </c>
      <c r="I54" s="159" t="s">
        <v>292</v>
      </c>
      <c r="J54" s="160" t="s">
        <v>307</v>
      </c>
      <c r="K54" s="161" t="str">
        <f>IFERROR(CONCATENATE(INDEX('8- Politicas de admiistracion '!$B$16:$F$53,MATCH('5- Identificación de Riesgos'!J54,'8- Politicas de admiistracion '!$C$16:$C$54,0),1)," - ",L54),"")</f>
        <v>Menor - 2</v>
      </c>
      <c r="L54" s="162">
        <f>IFERROR(VLOOKUP(INDEX('8- Politicas de admiistracion '!$B$16:$F$64,MATCH('5- Identificación de Riesgos'!J54,'8- Politicas de admiistracion '!$C$16:$C$64,0),1),'8- Politicas de admiistracion '!$B$16:$F$64,5,FALSE),"")</f>
        <v>2</v>
      </c>
      <c r="M54" s="356" t="str">
        <f>IFERROR(CONCATENATE(INDEX('8- Politicas de admiistracion '!$B$16:$F$53,MATCH(ROUND(AVERAGE(L54:L63),0),'8- Politicas de admiistracion '!$F$16:$F$53,0),1)," - ",ROUND(AVERAGE(L54:L63),0)),"")</f>
        <v>Menor - 2</v>
      </c>
      <c r="N54" s="356" t="str">
        <f>IFERROR(CONCATENATE(VLOOKUP((LEFT(H54,LEN(H54)-4)&amp;LEFT(M54,LEN(M54)-4)),'9- Matriz de Calor '!$D$17:$E$41,2,0)," - ",RIGHT(H54,1)*RIGHT(M54,1)),"")</f>
        <v>Bajo - 2</v>
      </c>
      <c r="O54" s="357">
        <f>RIGHT(H54,1)*RIGHT(M54,1)</f>
        <v>2</v>
      </c>
      <c r="P54" s="72"/>
      <c r="Q54" s="71" t="s">
        <v>333</v>
      </c>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c r="IW54" s="72"/>
      <c r="IX54" s="72"/>
    </row>
    <row r="55" spans="1:258" ht="26.25" customHeight="1" thickTop="1" thickBot="1">
      <c r="A55" s="358"/>
      <c r="B55" s="359"/>
      <c r="C55" s="360"/>
      <c r="D55" s="163" t="s">
        <v>325</v>
      </c>
      <c r="E55" s="356"/>
      <c r="F55" s="356"/>
      <c r="G55" s="361"/>
      <c r="H55" s="356"/>
      <c r="I55" s="159" t="s">
        <v>294</v>
      </c>
      <c r="J55" s="160" t="s">
        <v>319</v>
      </c>
      <c r="K55" s="161" t="str">
        <f>IFERROR(CONCATENATE(INDEX('8- Politicas de admiistracion '!$B$16:$F$53,MATCH('5- Identificación de Riesgos'!J55,'8- Politicas de admiistracion '!$C$16:$C$54,0),1)," - ",L55),"")</f>
        <v>Menor - 2</v>
      </c>
      <c r="L55" s="162">
        <f>IFERROR(VLOOKUP(INDEX('8- Politicas de admiistracion '!$B$16:$F$64,MATCH('5- Identificación de Riesgos'!J55,'8- Politicas de admiistracion '!$C$16:$C$64,0),1),'8- Politicas de admiistracion '!$B$16:$F$64,5,FALSE),"")</f>
        <v>2</v>
      </c>
      <c r="M55" s="356"/>
      <c r="N55" s="356"/>
      <c r="O55" s="357"/>
      <c r="P55" s="72"/>
      <c r="Q55" s="71" t="s">
        <v>319</v>
      </c>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c r="IW55" s="72"/>
      <c r="IX55" s="72"/>
    </row>
    <row r="56" spans="1:258" ht="46.5" thickTop="1" thickBot="1">
      <c r="A56" s="358"/>
      <c r="B56" s="359"/>
      <c r="C56" s="360"/>
      <c r="D56" s="159" t="s">
        <v>334</v>
      </c>
      <c r="E56" s="356"/>
      <c r="F56" s="356"/>
      <c r="G56" s="361"/>
      <c r="H56" s="356"/>
      <c r="I56" s="159"/>
      <c r="J56" s="160"/>
      <c r="K56" s="161" t="str">
        <f>IFERROR(CONCATENATE(INDEX('8- Politicas de admiistracion '!$B$16:$F$53,MATCH('5- Identificación de Riesgos'!J56,'8- Politicas de admiistracion '!$C$16:$C$54,0),1)," - ",L56),"")</f>
        <v/>
      </c>
      <c r="L56" s="162" t="str">
        <f>IFERROR(VLOOKUP(INDEX('8- Politicas de admiistracion '!$B$16:$F$64,MATCH('5- Identificación de Riesgos'!J56,'8- Politicas de admiistracion '!$C$16:$C$64,0),1),'8- Politicas de admiistracion '!$B$16:$F$64,5,FALSE),"")</f>
        <v/>
      </c>
      <c r="M56" s="356"/>
      <c r="N56" s="356"/>
      <c r="O56" s="357"/>
      <c r="P56" s="72"/>
      <c r="Q56" s="71" t="s">
        <v>335</v>
      </c>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c r="IW56" s="72"/>
      <c r="IX56" s="72"/>
    </row>
    <row r="57" spans="1:258" ht="33.75" customHeight="1" thickTop="1" thickBot="1">
      <c r="A57" s="358"/>
      <c r="B57" s="359"/>
      <c r="C57" s="360"/>
      <c r="D57" s="160" t="s">
        <v>336</v>
      </c>
      <c r="E57" s="356"/>
      <c r="F57" s="356"/>
      <c r="G57" s="361"/>
      <c r="H57" s="356"/>
      <c r="I57" s="159"/>
      <c r="J57" s="160"/>
      <c r="K57" s="161" t="str">
        <f>IFERROR(CONCATENATE(INDEX('8- Politicas de admiistracion '!$B$16:$F$53,MATCH('5- Identificación de Riesgos'!J57,'8- Politicas de admiistracion '!$C$16:$C$54,0),1)," - ",L57),"")</f>
        <v/>
      </c>
      <c r="L57" s="162" t="str">
        <f>IFERROR(VLOOKUP(INDEX('8- Politicas de admiistracion '!$B$16:$F$64,MATCH('5- Identificación de Riesgos'!J57,'8- Politicas de admiistracion '!$C$16:$C$64,0),1),'8- Politicas de admiistracion '!$B$16:$F$64,5,FALSE),"")</f>
        <v/>
      </c>
      <c r="M57" s="356"/>
      <c r="N57" s="356"/>
      <c r="O57" s="357"/>
      <c r="P57" s="72"/>
      <c r="Q57" s="71" t="s">
        <v>337</v>
      </c>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c r="IW57" s="72"/>
      <c r="IX57" s="72"/>
    </row>
    <row r="58" spans="1:258" ht="33.75" customHeight="1" thickTop="1" thickBot="1">
      <c r="A58" s="358"/>
      <c r="B58" s="359"/>
      <c r="C58" s="360"/>
      <c r="D58" s="159" t="s">
        <v>338</v>
      </c>
      <c r="E58" s="356"/>
      <c r="F58" s="356"/>
      <c r="G58" s="361"/>
      <c r="H58" s="356"/>
      <c r="I58" s="159"/>
      <c r="J58" s="160"/>
      <c r="K58" s="161" t="str">
        <f>IFERROR(CONCATENATE(INDEX('8- Politicas de admiistracion '!$B$16:$F$53,MATCH('5- Identificación de Riesgos'!J58,'8- Politicas de admiistracion '!$C$16:$C$54,0),1)," - ",L58),"")</f>
        <v/>
      </c>
      <c r="L58" s="162" t="str">
        <f>IFERROR(VLOOKUP(INDEX('8- Politicas de admiistracion '!$B$16:$F$64,MATCH('5- Identificación de Riesgos'!J58,'8- Politicas de admiistracion '!$C$16:$C$64,0),1),'8- Politicas de admiistracion '!$B$16:$F$64,5,FALSE),"")</f>
        <v/>
      </c>
      <c r="M58" s="356"/>
      <c r="N58" s="356"/>
      <c r="O58" s="357"/>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c r="BG58" s="72"/>
      <c r="BH58" s="72"/>
      <c r="BI58" s="72"/>
      <c r="BJ58" s="72"/>
      <c r="BK58" s="72"/>
      <c r="BL58" s="72"/>
      <c r="BM58" s="72"/>
      <c r="BN58" s="72"/>
      <c r="BO58" s="72"/>
      <c r="BP58" s="72"/>
      <c r="BQ58" s="72"/>
      <c r="BR58" s="72"/>
      <c r="BS58" s="72"/>
      <c r="BT58" s="72"/>
      <c r="BU58" s="7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c r="EO58" s="72"/>
      <c r="EP58" s="72"/>
      <c r="EQ58" s="72"/>
      <c r="ER58" s="72"/>
      <c r="ES58" s="72"/>
      <c r="ET58" s="72"/>
      <c r="EU58" s="72"/>
      <c r="EV58" s="72"/>
      <c r="EW58" s="72"/>
      <c r="EX58" s="72"/>
      <c r="EY58" s="72"/>
      <c r="EZ58" s="72"/>
      <c r="FA58" s="72"/>
      <c r="FB58" s="72"/>
      <c r="FC58" s="72"/>
      <c r="FD58" s="72"/>
      <c r="FE58" s="72"/>
      <c r="FF58" s="72"/>
      <c r="FG58" s="72"/>
      <c r="FH58" s="72"/>
      <c r="FI58" s="72"/>
      <c r="FJ58" s="72"/>
      <c r="FK58" s="72"/>
      <c r="FL58" s="72"/>
      <c r="FM58" s="72"/>
      <c r="FN58" s="72"/>
      <c r="FO58" s="72"/>
      <c r="FP58" s="72"/>
      <c r="FQ58" s="72"/>
      <c r="FR58" s="72"/>
      <c r="FS58" s="72"/>
      <c r="FT58" s="72"/>
      <c r="FU58" s="72"/>
      <c r="FV58" s="72"/>
      <c r="FW58" s="72"/>
      <c r="FX58" s="72"/>
      <c r="FY58" s="72"/>
      <c r="FZ58" s="72"/>
      <c r="GA58" s="72"/>
      <c r="GB58" s="72"/>
      <c r="GC58" s="72"/>
      <c r="GD58" s="72"/>
      <c r="GE58" s="72"/>
      <c r="GF58" s="72"/>
      <c r="GG58" s="72"/>
      <c r="GH58" s="72"/>
      <c r="GI58" s="72"/>
      <c r="GJ58" s="72"/>
      <c r="GK58" s="72"/>
      <c r="GL58" s="72"/>
      <c r="GM58" s="72"/>
      <c r="GN58" s="72"/>
      <c r="GO58" s="72"/>
      <c r="GP58" s="72"/>
      <c r="GQ58" s="72"/>
      <c r="GR58" s="72"/>
      <c r="GS58" s="72"/>
      <c r="GT58" s="72"/>
      <c r="GU58" s="72"/>
      <c r="GV58" s="72"/>
      <c r="GW58" s="72"/>
      <c r="GX58" s="72"/>
      <c r="GY58" s="72"/>
      <c r="GZ58" s="72"/>
      <c r="HA58" s="72"/>
      <c r="HB58" s="72"/>
      <c r="HC58" s="72"/>
      <c r="HD58" s="72"/>
      <c r="HE58" s="72"/>
      <c r="HF58" s="72"/>
      <c r="HG58" s="72"/>
      <c r="HH58" s="72"/>
      <c r="HI58" s="72"/>
      <c r="HJ58" s="72"/>
      <c r="HK58" s="72"/>
      <c r="HL58" s="72"/>
      <c r="HM58" s="72"/>
      <c r="HN58" s="72"/>
      <c r="HO58" s="72"/>
      <c r="HP58" s="72"/>
      <c r="HQ58" s="72"/>
      <c r="HR58" s="72"/>
      <c r="HS58" s="72"/>
      <c r="HT58" s="72"/>
      <c r="HU58" s="72"/>
      <c r="HV58" s="72"/>
      <c r="HW58" s="72"/>
      <c r="HX58" s="72"/>
      <c r="HY58" s="72"/>
      <c r="HZ58" s="72"/>
      <c r="IA58" s="72"/>
      <c r="IB58" s="72"/>
      <c r="IC58" s="72"/>
      <c r="ID58" s="72"/>
      <c r="IE58" s="72"/>
      <c r="IF58" s="72"/>
      <c r="IG58" s="72"/>
      <c r="IH58" s="72"/>
      <c r="II58" s="72"/>
      <c r="IJ58" s="72"/>
      <c r="IK58" s="72"/>
      <c r="IL58" s="72"/>
      <c r="IM58" s="72"/>
      <c r="IN58" s="72"/>
      <c r="IO58" s="72"/>
      <c r="IP58" s="72"/>
      <c r="IQ58" s="72"/>
      <c r="IR58" s="72"/>
      <c r="IS58" s="72"/>
      <c r="IT58" s="72"/>
      <c r="IU58" s="72"/>
      <c r="IV58" s="72"/>
      <c r="IW58" s="72"/>
      <c r="IX58" s="72"/>
    </row>
    <row r="59" spans="1:258" ht="33.75" customHeight="1" thickTop="1" thickBot="1">
      <c r="A59" s="358"/>
      <c r="B59" s="359"/>
      <c r="C59" s="360"/>
      <c r="D59" s="159" t="s">
        <v>339</v>
      </c>
      <c r="E59" s="356"/>
      <c r="F59" s="356"/>
      <c r="G59" s="361"/>
      <c r="H59" s="356"/>
      <c r="I59" s="159"/>
      <c r="J59" s="160"/>
      <c r="K59" s="161" t="str">
        <f>IFERROR(CONCATENATE(INDEX('8- Politicas de admiistracion '!$B$16:$F$53,MATCH('5- Identificación de Riesgos'!J59,'8- Politicas de admiistracion '!$C$16:$C$54,0),1)," - ",L59),"")</f>
        <v/>
      </c>
      <c r="L59" s="162" t="str">
        <f>IFERROR(VLOOKUP(INDEX('8- Politicas de admiistracion '!$B$16:$F$64,MATCH('5- Identificación de Riesgos'!J59,'8- Politicas de admiistracion '!$C$16:$C$64,0),1),'8- Politicas de admiistracion '!$B$16:$F$64,5,FALSE),"")</f>
        <v/>
      </c>
      <c r="M59" s="356"/>
      <c r="N59" s="356"/>
      <c r="O59" s="357"/>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c r="BB59" s="72"/>
      <c r="BC59" s="72"/>
      <c r="BD59" s="72"/>
      <c r="BE59" s="72"/>
      <c r="BF59" s="72"/>
      <c r="BG59" s="72"/>
      <c r="BH59" s="72"/>
      <c r="BI59" s="72"/>
      <c r="BJ59" s="72"/>
      <c r="BK59" s="72"/>
      <c r="BL59" s="72"/>
      <c r="BM59" s="72"/>
      <c r="BN59" s="72"/>
      <c r="BO59" s="72"/>
      <c r="BP59" s="72"/>
      <c r="BQ59" s="72"/>
      <c r="BR59" s="72"/>
      <c r="BS59" s="72"/>
      <c r="BT59" s="72"/>
      <c r="BU59" s="7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c r="EO59" s="72"/>
      <c r="EP59" s="72"/>
      <c r="EQ59" s="72"/>
      <c r="ER59" s="72"/>
      <c r="ES59" s="72"/>
      <c r="ET59" s="72"/>
      <c r="EU59" s="72"/>
      <c r="EV59" s="72"/>
      <c r="EW59" s="72"/>
      <c r="EX59" s="72"/>
      <c r="EY59" s="72"/>
      <c r="EZ59" s="72"/>
      <c r="FA59" s="72"/>
      <c r="FB59" s="72"/>
      <c r="FC59" s="72"/>
      <c r="FD59" s="72"/>
      <c r="FE59" s="72"/>
      <c r="FF59" s="72"/>
      <c r="FG59" s="72"/>
      <c r="FH59" s="72"/>
      <c r="FI59" s="72"/>
      <c r="FJ59" s="72"/>
      <c r="FK59" s="72"/>
      <c r="FL59" s="72"/>
      <c r="FM59" s="72"/>
      <c r="FN59" s="72"/>
      <c r="FO59" s="72"/>
      <c r="FP59" s="72"/>
      <c r="FQ59" s="72"/>
      <c r="FR59" s="72"/>
      <c r="FS59" s="72"/>
      <c r="FT59" s="72"/>
      <c r="FU59" s="72"/>
      <c r="FV59" s="72"/>
      <c r="FW59" s="72"/>
      <c r="FX59" s="72"/>
      <c r="FY59" s="72"/>
      <c r="FZ59" s="72"/>
      <c r="GA59" s="72"/>
      <c r="GB59" s="72"/>
      <c r="GC59" s="72"/>
      <c r="GD59" s="72"/>
      <c r="GE59" s="72"/>
      <c r="GF59" s="72"/>
      <c r="GG59" s="72"/>
      <c r="GH59" s="72"/>
      <c r="GI59" s="72"/>
      <c r="GJ59" s="72"/>
      <c r="GK59" s="72"/>
      <c r="GL59" s="72"/>
      <c r="GM59" s="72"/>
      <c r="GN59" s="72"/>
      <c r="GO59" s="72"/>
      <c r="GP59" s="72"/>
      <c r="GQ59" s="72"/>
      <c r="GR59" s="72"/>
      <c r="GS59" s="72"/>
      <c r="GT59" s="72"/>
      <c r="GU59" s="72"/>
      <c r="GV59" s="72"/>
      <c r="GW59" s="72"/>
      <c r="GX59" s="72"/>
      <c r="GY59" s="72"/>
      <c r="GZ59" s="72"/>
      <c r="HA59" s="72"/>
      <c r="HB59" s="72"/>
      <c r="HC59" s="72"/>
      <c r="HD59" s="72"/>
      <c r="HE59" s="72"/>
      <c r="HF59" s="72"/>
      <c r="HG59" s="72"/>
      <c r="HH59" s="72"/>
      <c r="HI59" s="72"/>
      <c r="HJ59" s="72"/>
      <c r="HK59" s="72"/>
      <c r="HL59" s="72"/>
      <c r="HM59" s="72"/>
      <c r="HN59" s="72"/>
      <c r="HO59" s="72"/>
      <c r="HP59" s="72"/>
      <c r="HQ59" s="72"/>
      <c r="HR59" s="72"/>
      <c r="HS59" s="72"/>
      <c r="HT59" s="72"/>
      <c r="HU59" s="72"/>
      <c r="HV59" s="72"/>
      <c r="HW59" s="72"/>
      <c r="HX59" s="72"/>
      <c r="HY59" s="72"/>
      <c r="HZ59" s="72"/>
      <c r="IA59" s="72"/>
      <c r="IB59" s="72"/>
      <c r="IC59" s="72"/>
      <c r="ID59" s="72"/>
      <c r="IE59" s="72"/>
      <c r="IF59" s="72"/>
      <c r="IG59" s="72"/>
      <c r="IH59" s="72"/>
      <c r="II59" s="72"/>
      <c r="IJ59" s="72"/>
      <c r="IK59" s="72"/>
      <c r="IL59" s="72"/>
      <c r="IM59" s="72"/>
      <c r="IN59" s="72"/>
      <c r="IO59" s="72"/>
      <c r="IP59" s="72"/>
      <c r="IQ59" s="72"/>
      <c r="IR59" s="72"/>
      <c r="IS59" s="72"/>
      <c r="IT59" s="72"/>
      <c r="IU59" s="72"/>
      <c r="IV59" s="72"/>
      <c r="IW59" s="72"/>
      <c r="IX59" s="72"/>
    </row>
    <row r="60" spans="1:258" ht="11.25" customHeight="1" thickTop="1" thickBot="1">
      <c r="A60" s="358"/>
      <c r="B60" s="359"/>
      <c r="C60" s="360"/>
      <c r="D60" s="159"/>
      <c r="E60" s="356"/>
      <c r="F60" s="356"/>
      <c r="G60" s="361"/>
      <c r="H60" s="356"/>
      <c r="I60" s="159"/>
      <c r="J60" s="160"/>
      <c r="K60" s="161" t="str">
        <f>IFERROR(CONCATENATE(INDEX('8- Politicas de admiistracion '!$B$16:$F$53,MATCH('5- Identificación de Riesgos'!J60,'8- Politicas de admiistracion '!$C$16:$C$54,0),1)," - ",L60),"")</f>
        <v/>
      </c>
      <c r="L60" s="162" t="str">
        <f>IFERROR(VLOOKUP(INDEX('8- Politicas de admiistracion '!$B$16:$F$64,MATCH('5- Identificación de Riesgos'!J60,'8- Politicas de admiistracion '!$C$16:$C$64,0),1),'8- Politicas de admiistracion '!$B$16:$F$64,5,FALSE),"")</f>
        <v/>
      </c>
      <c r="M60" s="356"/>
      <c r="N60" s="356"/>
      <c r="O60" s="357"/>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2"/>
      <c r="BK60" s="72"/>
      <c r="BL60" s="72"/>
      <c r="BM60" s="72"/>
      <c r="BN60" s="72"/>
      <c r="BO60" s="72"/>
      <c r="BP60" s="72"/>
      <c r="BQ60" s="72"/>
      <c r="BR60" s="72"/>
      <c r="BS60" s="72"/>
      <c r="BT60" s="72"/>
      <c r="BU60" s="7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c r="EO60" s="72"/>
      <c r="EP60" s="72"/>
      <c r="EQ60" s="72"/>
      <c r="ER60" s="72"/>
      <c r="ES60" s="72"/>
      <c r="ET60" s="72"/>
      <c r="EU60" s="72"/>
      <c r="EV60" s="72"/>
      <c r="EW60" s="72"/>
      <c r="EX60" s="72"/>
      <c r="EY60" s="72"/>
      <c r="EZ60" s="72"/>
      <c r="FA60" s="72"/>
      <c r="FB60" s="72"/>
      <c r="FC60" s="72"/>
      <c r="FD60" s="72"/>
      <c r="FE60" s="72"/>
      <c r="FF60" s="72"/>
      <c r="FG60" s="72"/>
      <c r="FH60" s="72"/>
      <c r="FI60" s="72"/>
      <c r="FJ60" s="72"/>
      <c r="FK60" s="72"/>
      <c r="FL60" s="72"/>
      <c r="FM60" s="72"/>
      <c r="FN60" s="72"/>
      <c r="FO60" s="72"/>
      <c r="FP60" s="72"/>
      <c r="FQ60" s="72"/>
      <c r="FR60" s="72"/>
      <c r="FS60" s="72"/>
      <c r="FT60" s="72"/>
      <c r="FU60" s="72"/>
      <c r="FV60" s="72"/>
      <c r="FW60" s="72"/>
      <c r="FX60" s="72"/>
      <c r="FY60" s="72"/>
      <c r="FZ60" s="72"/>
      <c r="GA60" s="72"/>
      <c r="GB60" s="72"/>
      <c r="GC60" s="72"/>
      <c r="GD60" s="72"/>
      <c r="GE60" s="72"/>
      <c r="GF60" s="72"/>
      <c r="GG60" s="72"/>
      <c r="GH60" s="72"/>
      <c r="GI60" s="72"/>
      <c r="GJ60" s="72"/>
      <c r="GK60" s="72"/>
      <c r="GL60" s="72"/>
      <c r="GM60" s="72"/>
      <c r="GN60" s="72"/>
      <c r="GO60" s="72"/>
      <c r="GP60" s="72"/>
      <c r="GQ60" s="72"/>
      <c r="GR60" s="72"/>
      <c r="GS60" s="72"/>
      <c r="GT60" s="72"/>
      <c r="GU60" s="72"/>
      <c r="GV60" s="72"/>
      <c r="GW60" s="72"/>
      <c r="GX60" s="72"/>
      <c r="GY60" s="72"/>
      <c r="GZ60" s="72"/>
      <c r="HA60" s="72"/>
      <c r="HB60" s="72"/>
      <c r="HC60" s="72"/>
      <c r="HD60" s="72"/>
      <c r="HE60" s="72"/>
      <c r="HF60" s="72"/>
      <c r="HG60" s="72"/>
      <c r="HH60" s="72"/>
      <c r="HI60" s="72"/>
      <c r="HJ60" s="72"/>
      <c r="HK60" s="72"/>
      <c r="HL60" s="72"/>
      <c r="HM60" s="72"/>
      <c r="HN60" s="72"/>
      <c r="HO60" s="72"/>
      <c r="HP60" s="72"/>
      <c r="HQ60" s="72"/>
      <c r="HR60" s="72"/>
      <c r="HS60" s="72"/>
      <c r="HT60" s="72"/>
      <c r="HU60" s="72"/>
      <c r="HV60" s="72"/>
      <c r="HW60" s="72"/>
      <c r="HX60" s="72"/>
      <c r="HY60" s="72"/>
      <c r="HZ60" s="72"/>
      <c r="IA60" s="72"/>
      <c r="IB60" s="72"/>
      <c r="IC60" s="72"/>
      <c r="ID60" s="72"/>
      <c r="IE60" s="72"/>
      <c r="IF60" s="72"/>
      <c r="IG60" s="72"/>
      <c r="IH60" s="72"/>
      <c r="II60" s="72"/>
      <c r="IJ60" s="72"/>
      <c r="IK60" s="72"/>
      <c r="IL60" s="72"/>
      <c r="IM60" s="72"/>
      <c r="IN60" s="72"/>
      <c r="IO60" s="72"/>
      <c r="IP60" s="72"/>
      <c r="IQ60" s="72"/>
      <c r="IR60" s="72"/>
      <c r="IS60" s="72"/>
      <c r="IT60" s="72"/>
      <c r="IU60" s="72"/>
      <c r="IV60" s="72"/>
      <c r="IW60" s="72"/>
      <c r="IX60" s="72"/>
    </row>
    <row r="61" spans="1:258" ht="11.25" customHeight="1" thickTop="1" thickBot="1">
      <c r="A61" s="358"/>
      <c r="B61" s="359"/>
      <c r="C61" s="360"/>
      <c r="D61" s="159"/>
      <c r="E61" s="356"/>
      <c r="F61" s="356"/>
      <c r="G61" s="361"/>
      <c r="H61" s="356"/>
      <c r="I61" s="159"/>
      <c r="J61" s="160"/>
      <c r="K61" s="161" t="str">
        <f>IFERROR(CONCATENATE(INDEX('8- Politicas de admiistracion '!$B$16:$F$53,MATCH('5- Identificación de Riesgos'!J61,'8- Politicas de admiistracion '!$C$16:$C$54,0),1)," - ",L61),"")</f>
        <v/>
      </c>
      <c r="L61" s="162" t="str">
        <f>IFERROR(VLOOKUP(INDEX('8- Politicas de admiistracion '!$B$16:$F$64,MATCH('5- Identificación de Riesgos'!J61,'8- Politicas de admiistracion '!$C$16:$C$64,0),1),'8- Politicas de admiistracion '!$B$16:$F$64,5,FALSE),"")</f>
        <v/>
      </c>
      <c r="M61" s="356"/>
      <c r="N61" s="356"/>
      <c r="O61" s="357"/>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2"/>
      <c r="BK61" s="72"/>
      <c r="BL61" s="72"/>
      <c r="BM61" s="72"/>
      <c r="BN61" s="72"/>
      <c r="BO61" s="72"/>
      <c r="BP61" s="72"/>
      <c r="BQ61" s="72"/>
      <c r="BR61" s="72"/>
      <c r="BS61" s="72"/>
      <c r="BT61" s="72"/>
      <c r="BU61" s="7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c r="EO61" s="72"/>
      <c r="EP61" s="72"/>
      <c r="EQ61" s="72"/>
      <c r="ER61" s="72"/>
      <c r="ES61" s="72"/>
      <c r="ET61" s="72"/>
      <c r="EU61" s="72"/>
      <c r="EV61" s="72"/>
      <c r="EW61" s="72"/>
      <c r="EX61" s="72"/>
      <c r="EY61" s="72"/>
      <c r="EZ61" s="72"/>
      <c r="FA61" s="72"/>
      <c r="FB61" s="72"/>
      <c r="FC61" s="72"/>
      <c r="FD61" s="72"/>
      <c r="FE61" s="72"/>
      <c r="FF61" s="72"/>
      <c r="FG61" s="72"/>
      <c r="FH61" s="72"/>
      <c r="FI61" s="72"/>
      <c r="FJ61" s="72"/>
      <c r="FK61" s="72"/>
      <c r="FL61" s="72"/>
      <c r="FM61" s="72"/>
      <c r="FN61" s="72"/>
      <c r="FO61" s="72"/>
      <c r="FP61" s="72"/>
      <c r="FQ61" s="72"/>
      <c r="FR61" s="72"/>
      <c r="FS61" s="72"/>
      <c r="FT61" s="72"/>
      <c r="FU61" s="72"/>
      <c r="FV61" s="72"/>
      <c r="FW61" s="72"/>
      <c r="FX61" s="72"/>
      <c r="FY61" s="72"/>
      <c r="FZ61" s="72"/>
      <c r="GA61" s="72"/>
      <c r="GB61" s="72"/>
      <c r="GC61" s="72"/>
      <c r="GD61" s="72"/>
      <c r="GE61" s="72"/>
      <c r="GF61" s="72"/>
      <c r="GG61" s="72"/>
      <c r="GH61" s="72"/>
      <c r="GI61" s="72"/>
      <c r="GJ61" s="72"/>
      <c r="GK61" s="72"/>
      <c r="GL61" s="72"/>
      <c r="GM61" s="72"/>
      <c r="GN61" s="72"/>
      <c r="GO61" s="72"/>
      <c r="GP61" s="72"/>
      <c r="GQ61" s="72"/>
      <c r="GR61" s="72"/>
      <c r="GS61" s="72"/>
      <c r="GT61" s="72"/>
      <c r="GU61" s="72"/>
      <c r="GV61" s="72"/>
      <c r="GW61" s="72"/>
      <c r="GX61" s="72"/>
      <c r="GY61" s="72"/>
      <c r="GZ61" s="72"/>
      <c r="HA61" s="72"/>
      <c r="HB61" s="72"/>
      <c r="HC61" s="72"/>
      <c r="HD61" s="72"/>
      <c r="HE61" s="72"/>
      <c r="HF61" s="72"/>
      <c r="HG61" s="72"/>
      <c r="HH61" s="72"/>
      <c r="HI61" s="72"/>
      <c r="HJ61" s="72"/>
      <c r="HK61" s="72"/>
      <c r="HL61" s="72"/>
      <c r="HM61" s="72"/>
      <c r="HN61" s="72"/>
      <c r="HO61" s="72"/>
      <c r="HP61" s="72"/>
      <c r="HQ61" s="72"/>
      <c r="HR61" s="72"/>
      <c r="HS61" s="72"/>
      <c r="HT61" s="72"/>
      <c r="HU61" s="72"/>
      <c r="HV61" s="72"/>
      <c r="HW61" s="72"/>
      <c r="HX61" s="72"/>
      <c r="HY61" s="72"/>
      <c r="HZ61" s="72"/>
      <c r="IA61" s="72"/>
      <c r="IB61" s="72"/>
      <c r="IC61" s="72"/>
      <c r="ID61" s="72"/>
      <c r="IE61" s="72"/>
      <c r="IF61" s="72"/>
      <c r="IG61" s="72"/>
      <c r="IH61" s="72"/>
      <c r="II61" s="72"/>
      <c r="IJ61" s="72"/>
      <c r="IK61" s="72"/>
      <c r="IL61" s="72"/>
      <c r="IM61" s="72"/>
      <c r="IN61" s="72"/>
      <c r="IO61" s="72"/>
      <c r="IP61" s="72"/>
      <c r="IQ61" s="72"/>
      <c r="IR61" s="72"/>
      <c r="IS61" s="72"/>
      <c r="IT61" s="72"/>
      <c r="IU61" s="72"/>
      <c r="IV61" s="72"/>
      <c r="IW61" s="72"/>
      <c r="IX61" s="72"/>
    </row>
    <row r="62" spans="1:258" ht="11.25" customHeight="1" thickTop="1" thickBot="1">
      <c r="A62" s="358"/>
      <c r="B62" s="359"/>
      <c r="C62" s="360"/>
      <c r="D62" s="159"/>
      <c r="E62" s="356"/>
      <c r="F62" s="356"/>
      <c r="G62" s="361"/>
      <c r="H62" s="356"/>
      <c r="I62" s="159"/>
      <c r="J62" s="160"/>
      <c r="K62" s="161" t="str">
        <f>IFERROR(CONCATENATE(INDEX('8- Politicas de admiistracion '!$B$16:$F$53,MATCH('5- Identificación de Riesgos'!J62,'8- Politicas de admiistracion '!$C$16:$C$54,0),1)," - ",L62),"")</f>
        <v/>
      </c>
      <c r="L62" s="162" t="str">
        <f>IFERROR(VLOOKUP(INDEX('8- Politicas de admiistracion '!$B$16:$F$64,MATCH('5- Identificación de Riesgos'!J62,'8- Politicas de admiistracion '!$C$16:$C$64,0),1),'8- Politicas de admiistracion '!$B$16:$F$64,5,FALSE),"")</f>
        <v/>
      </c>
      <c r="M62" s="356"/>
      <c r="N62" s="356"/>
      <c r="O62" s="357"/>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2"/>
      <c r="BE62" s="72"/>
      <c r="BF62" s="72"/>
      <c r="BG62" s="72"/>
      <c r="BH62" s="72"/>
      <c r="BI62" s="72"/>
      <c r="BJ62" s="72"/>
      <c r="BK62" s="72"/>
      <c r="BL62" s="72"/>
      <c r="BM62" s="72"/>
      <c r="BN62" s="72"/>
      <c r="BO62" s="72"/>
      <c r="BP62" s="72"/>
      <c r="BQ62" s="72"/>
      <c r="BR62" s="72"/>
      <c r="BS62" s="72"/>
      <c r="BT62" s="72"/>
      <c r="BU62" s="7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c r="EO62" s="72"/>
      <c r="EP62" s="72"/>
      <c r="EQ62" s="72"/>
      <c r="ER62" s="72"/>
      <c r="ES62" s="72"/>
      <c r="ET62" s="72"/>
      <c r="EU62" s="72"/>
      <c r="EV62" s="72"/>
      <c r="EW62" s="72"/>
      <c r="EX62" s="72"/>
      <c r="EY62" s="72"/>
      <c r="EZ62" s="72"/>
      <c r="FA62" s="72"/>
      <c r="FB62" s="72"/>
      <c r="FC62" s="72"/>
      <c r="FD62" s="72"/>
      <c r="FE62" s="72"/>
      <c r="FF62" s="72"/>
      <c r="FG62" s="72"/>
      <c r="FH62" s="72"/>
      <c r="FI62" s="72"/>
      <c r="FJ62" s="72"/>
      <c r="FK62" s="72"/>
      <c r="FL62" s="72"/>
      <c r="FM62" s="72"/>
      <c r="FN62" s="72"/>
      <c r="FO62" s="72"/>
      <c r="FP62" s="72"/>
      <c r="FQ62" s="72"/>
      <c r="FR62" s="72"/>
      <c r="FS62" s="72"/>
      <c r="FT62" s="72"/>
      <c r="FU62" s="72"/>
      <c r="FV62" s="72"/>
      <c r="FW62" s="72"/>
      <c r="FX62" s="72"/>
      <c r="FY62" s="72"/>
      <c r="FZ62" s="72"/>
      <c r="GA62" s="72"/>
      <c r="GB62" s="72"/>
      <c r="GC62" s="72"/>
      <c r="GD62" s="72"/>
      <c r="GE62" s="72"/>
      <c r="GF62" s="72"/>
      <c r="GG62" s="72"/>
      <c r="GH62" s="72"/>
      <c r="GI62" s="72"/>
      <c r="GJ62" s="72"/>
      <c r="GK62" s="72"/>
      <c r="GL62" s="72"/>
      <c r="GM62" s="72"/>
      <c r="GN62" s="72"/>
      <c r="GO62" s="72"/>
      <c r="GP62" s="72"/>
      <c r="GQ62" s="72"/>
      <c r="GR62" s="72"/>
      <c r="GS62" s="72"/>
      <c r="GT62" s="72"/>
      <c r="GU62" s="72"/>
      <c r="GV62" s="72"/>
      <c r="GW62" s="72"/>
      <c r="GX62" s="72"/>
      <c r="GY62" s="72"/>
      <c r="GZ62" s="72"/>
      <c r="HA62" s="72"/>
      <c r="HB62" s="72"/>
      <c r="HC62" s="72"/>
      <c r="HD62" s="72"/>
      <c r="HE62" s="72"/>
      <c r="HF62" s="72"/>
      <c r="HG62" s="72"/>
      <c r="HH62" s="72"/>
      <c r="HI62" s="72"/>
      <c r="HJ62" s="72"/>
      <c r="HK62" s="72"/>
      <c r="HL62" s="72"/>
      <c r="HM62" s="72"/>
      <c r="HN62" s="72"/>
      <c r="HO62" s="72"/>
      <c r="HP62" s="72"/>
      <c r="HQ62" s="72"/>
      <c r="HR62" s="72"/>
      <c r="HS62" s="72"/>
      <c r="HT62" s="72"/>
      <c r="HU62" s="72"/>
      <c r="HV62" s="72"/>
      <c r="HW62" s="72"/>
      <c r="HX62" s="72"/>
      <c r="HY62" s="72"/>
      <c r="HZ62" s="72"/>
      <c r="IA62" s="72"/>
      <c r="IB62" s="72"/>
      <c r="IC62" s="72"/>
      <c r="ID62" s="72"/>
      <c r="IE62" s="72"/>
      <c r="IF62" s="72"/>
      <c r="IG62" s="72"/>
      <c r="IH62" s="72"/>
      <c r="II62" s="72"/>
      <c r="IJ62" s="72"/>
      <c r="IK62" s="72"/>
      <c r="IL62" s="72"/>
      <c r="IM62" s="72"/>
      <c r="IN62" s="72"/>
      <c r="IO62" s="72"/>
      <c r="IP62" s="72"/>
      <c r="IQ62" s="72"/>
      <c r="IR62" s="72"/>
      <c r="IS62" s="72"/>
      <c r="IT62" s="72"/>
      <c r="IU62" s="72"/>
      <c r="IV62" s="72"/>
      <c r="IW62" s="72"/>
      <c r="IX62" s="72"/>
    </row>
    <row r="63" spans="1:258" ht="11.25" customHeight="1" thickTop="1" thickBot="1">
      <c r="A63" s="358"/>
      <c r="B63" s="359"/>
      <c r="C63" s="360"/>
      <c r="D63" s="159"/>
      <c r="E63" s="356"/>
      <c r="F63" s="356"/>
      <c r="G63" s="361"/>
      <c r="H63" s="356"/>
      <c r="I63" s="159"/>
      <c r="J63" s="160"/>
      <c r="K63" s="161" t="str">
        <f>IFERROR(CONCATENATE(INDEX('8- Politicas de admiistracion '!$B$16:$F$53,MATCH('5- Identificación de Riesgos'!J63,'8- Politicas de admiistracion '!$C$16:$C$54,0),1)," - ",L63),"")</f>
        <v/>
      </c>
      <c r="L63" s="162" t="str">
        <f>IFERROR(VLOOKUP(INDEX('8- Politicas de admiistracion '!$B$16:$F$64,MATCH('5- Identificación de Riesgos'!J63,'8- Politicas de admiistracion '!$C$16:$C$64,0),1),'8- Politicas de admiistracion '!$B$16:$F$64,5,FALSE),"")</f>
        <v/>
      </c>
      <c r="M63" s="356"/>
      <c r="N63" s="356"/>
      <c r="O63" s="357"/>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c r="BA63" s="72"/>
      <c r="BB63" s="72"/>
      <c r="BC63" s="72"/>
      <c r="BD63" s="72"/>
      <c r="BE63" s="72"/>
      <c r="BF63" s="72"/>
      <c r="BG63" s="72"/>
      <c r="BH63" s="72"/>
      <c r="BI63" s="72"/>
      <c r="BJ63" s="72"/>
      <c r="BK63" s="72"/>
      <c r="BL63" s="72"/>
      <c r="BM63" s="72"/>
      <c r="BN63" s="72"/>
      <c r="BO63" s="72"/>
      <c r="BP63" s="72"/>
      <c r="BQ63" s="72"/>
      <c r="BR63" s="72"/>
      <c r="BS63" s="72"/>
      <c r="BT63" s="72"/>
      <c r="BU63" s="7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72"/>
      <c r="GB63" s="72"/>
      <c r="GC63" s="72"/>
      <c r="GD63" s="72"/>
      <c r="GE63" s="72"/>
      <c r="GF63" s="72"/>
      <c r="GG63" s="72"/>
      <c r="GH63" s="72"/>
      <c r="GI63" s="72"/>
      <c r="GJ63" s="72"/>
      <c r="GK63" s="72"/>
      <c r="GL63" s="72"/>
      <c r="GM63" s="72"/>
      <c r="GN63" s="72"/>
      <c r="GO63" s="72"/>
      <c r="GP63" s="72"/>
      <c r="GQ63" s="72"/>
      <c r="GR63" s="72"/>
      <c r="GS63" s="72"/>
      <c r="GT63" s="72"/>
      <c r="GU63" s="72"/>
      <c r="GV63" s="72"/>
      <c r="GW63" s="72"/>
      <c r="GX63" s="72"/>
      <c r="GY63" s="72"/>
      <c r="GZ63" s="72"/>
      <c r="HA63" s="72"/>
      <c r="HB63" s="72"/>
      <c r="HC63" s="72"/>
      <c r="HD63" s="72"/>
      <c r="HE63" s="72"/>
      <c r="HF63" s="72"/>
      <c r="HG63" s="72"/>
      <c r="HH63" s="72"/>
      <c r="HI63" s="72"/>
      <c r="HJ63" s="72"/>
      <c r="HK63" s="72"/>
      <c r="HL63" s="72"/>
      <c r="HM63" s="72"/>
      <c r="HN63" s="72"/>
      <c r="HO63" s="72"/>
      <c r="HP63" s="72"/>
      <c r="HQ63" s="72"/>
      <c r="HR63" s="72"/>
      <c r="HS63" s="72"/>
      <c r="HT63" s="72"/>
      <c r="HU63" s="72"/>
      <c r="HV63" s="72"/>
      <c r="HW63" s="72"/>
      <c r="HX63" s="72"/>
      <c r="HY63" s="72"/>
      <c r="HZ63" s="72"/>
      <c r="IA63" s="72"/>
      <c r="IB63" s="72"/>
      <c r="IC63" s="72"/>
      <c r="ID63" s="72"/>
      <c r="IE63" s="72"/>
      <c r="IF63" s="72"/>
      <c r="IG63" s="72"/>
      <c r="IH63" s="72"/>
      <c r="II63" s="72"/>
      <c r="IJ63" s="72"/>
      <c r="IK63" s="72"/>
      <c r="IL63" s="72"/>
      <c r="IM63" s="72"/>
      <c r="IN63" s="72"/>
      <c r="IO63" s="72"/>
      <c r="IP63" s="72"/>
      <c r="IQ63" s="72"/>
      <c r="IR63" s="72"/>
      <c r="IS63" s="72"/>
      <c r="IT63" s="72"/>
      <c r="IU63" s="72"/>
      <c r="IV63" s="72"/>
      <c r="IW63" s="72"/>
      <c r="IX63" s="72"/>
    </row>
    <row r="64" spans="1:258" ht="36" customHeight="1" thickTop="1" thickBot="1">
      <c r="A64" s="358">
        <v>11</v>
      </c>
      <c r="B64" s="359" t="s">
        <v>340</v>
      </c>
      <c r="C64" s="360" t="s">
        <v>341</v>
      </c>
      <c r="D64" s="163" t="s">
        <v>324</v>
      </c>
      <c r="E64" s="356">
        <v>100</v>
      </c>
      <c r="F64" s="356">
        <v>0</v>
      </c>
      <c r="G64" s="361">
        <f t="shared" ref="G64" si="5">F64/E64</f>
        <v>0</v>
      </c>
      <c r="H64" s="356" t="s">
        <v>312</v>
      </c>
      <c r="I64" s="159" t="s">
        <v>292</v>
      </c>
      <c r="J64" s="160" t="s">
        <v>307</v>
      </c>
      <c r="K64" s="161" t="str">
        <f>IFERROR(CONCATENATE(INDEX('8- Politicas de admiistracion '!$B$16:$F$53,MATCH('5- Identificación de Riesgos'!J64,'8- Politicas de admiistracion '!$C$16:$C$54,0),1)," - ",L64),"")</f>
        <v>Menor - 2</v>
      </c>
      <c r="L64" s="162">
        <f>IFERROR(VLOOKUP(INDEX('8- Politicas de admiistracion '!$B$16:$F$64,MATCH('5- Identificación de Riesgos'!J64,'8- Politicas de admiistracion '!$C$16:$C$64,0),1),'8- Politicas de admiistracion '!$B$16:$F$64,5,FALSE),"")</f>
        <v>2</v>
      </c>
      <c r="M64" s="356" t="str">
        <f>IFERROR(CONCATENATE(INDEX('8- Politicas de admiistracion '!$B$16:$F$53,MATCH(ROUND(AVERAGE(L64:L73),0),'8- Politicas de admiistracion '!$F$16:$F$53,0),1)," - ",ROUND(AVERAGE(L64:L73),0)),"")</f>
        <v>Menor - 2</v>
      </c>
      <c r="N64" s="356" t="str">
        <f>IFERROR(CONCATENATE(VLOOKUP((LEFT(H64,LEN(H64)-4)&amp;LEFT(M64,LEN(M64)-4)),'9- Matriz de Calor '!$D$17:$E$41,2,0)," - ",RIGHT(H64,1)*RIGHT(M64,1)),"")</f>
        <v>Bajo - 2</v>
      </c>
      <c r="O64" s="357">
        <f>RIGHT(H64,1)*RIGHT(M64,1)</f>
        <v>2</v>
      </c>
      <c r="P64" s="72"/>
      <c r="Q64" s="71" t="s">
        <v>333</v>
      </c>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c r="BA64" s="72"/>
      <c r="BB64" s="72"/>
      <c r="BC64" s="72"/>
      <c r="BD64" s="72"/>
      <c r="BE64" s="72"/>
      <c r="BF64" s="72"/>
      <c r="BG64" s="72"/>
      <c r="BH64" s="72"/>
      <c r="BI64" s="72"/>
      <c r="BJ64" s="72"/>
      <c r="BK64" s="72"/>
      <c r="BL64" s="72"/>
      <c r="BM64" s="72"/>
      <c r="BN64" s="72"/>
      <c r="BO64" s="72"/>
      <c r="BP64" s="72"/>
      <c r="BQ64" s="72"/>
      <c r="BR64" s="72"/>
      <c r="BS64" s="72"/>
      <c r="BT64" s="72"/>
      <c r="BU64" s="7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72"/>
      <c r="GB64" s="72"/>
      <c r="GC64" s="72"/>
      <c r="GD64" s="72"/>
      <c r="GE64" s="72"/>
      <c r="GF64" s="72"/>
      <c r="GG64" s="72"/>
      <c r="GH64" s="72"/>
      <c r="GI64" s="72"/>
      <c r="GJ64" s="72"/>
      <c r="GK64" s="72"/>
      <c r="GL64" s="72"/>
      <c r="GM64" s="72"/>
      <c r="GN64" s="72"/>
      <c r="GO64" s="72"/>
      <c r="GP64" s="72"/>
      <c r="GQ64" s="72"/>
      <c r="GR64" s="72"/>
      <c r="GS64" s="72"/>
      <c r="GT64" s="72"/>
      <c r="GU64" s="72"/>
      <c r="GV64" s="72"/>
      <c r="GW64" s="72"/>
      <c r="GX64" s="72"/>
      <c r="GY64" s="72"/>
      <c r="GZ64" s="72"/>
      <c r="HA64" s="72"/>
      <c r="HB64" s="72"/>
      <c r="HC64" s="72"/>
      <c r="HD64" s="72"/>
      <c r="HE64" s="72"/>
      <c r="HF64" s="72"/>
      <c r="HG64" s="72"/>
      <c r="HH64" s="72"/>
      <c r="HI64" s="72"/>
      <c r="HJ64" s="72"/>
      <c r="HK64" s="72"/>
      <c r="HL64" s="72"/>
      <c r="HM64" s="72"/>
      <c r="HN64" s="72"/>
      <c r="HO64" s="72"/>
      <c r="HP64" s="72"/>
      <c r="HQ64" s="72"/>
      <c r="HR64" s="72"/>
      <c r="HS64" s="72"/>
      <c r="HT64" s="72"/>
      <c r="HU64" s="72"/>
      <c r="HV64" s="72"/>
      <c r="HW64" s="72"/>
      <c r="HX64" s="72"/>
      <c r="HY64" s="72"/>
      <c r="HZ64" s="72"/>
      <c r="IA64" s="72"/>
      <c r="IB64" s="72"/>
      <c r="IC64" s="72"/>
      <c r="ID64" s="72"/>
      <c r="IE64" s="72"/>
      <c r="IF64" s="72"/>
      <c r="IG64" s="72"/>
      <c r="IH64" s="72"/>
      <c r="II64" s="72"/>
      <c r="IJ64" s="72"/>
      <c r="IK64" s="72"/>
      <c r="IL64" s="72"/>
      <c r="IM64" s="72"/>
      <c r="IN64" s="72"/>
      <c r="IO64" s="72"/>
      <c r="IP64" s="72"/>
      <c r="IQ64" s="72"/>
      <c r="IR64" s="72"/>
      <c r="IS64" s="72"/>
      <c r="IT64" s="72"/>
      <c r="IU64" s="72"/>
      <c r="IV64" s="72"/>
      <c r="IW64" s="72"/>
      <c r="IX64" s="72"/>
    </row>
    <row r="65" spans="1:258" ht="26.25" customHeight="1" thickTop="1" thickBot="1">
      <c r="A65" s="358"/>
      <c r="B65" s="359"/>
      <c r="C65" s="360"/>
      <c r="D65" s="163" t="s">
        <v>325</v>
      </c>
      <c r="E65" s="356"/>
      <c r="F65" s="356"/>
      <c r="G65" s="361"/>
      <c r="H65" s="356"/>
      <c r="I65" s="159" t="s">
        <v>294</v>
      </c>
      <c r="J65" s="160" t="s">
        <v>319</v>
      </c>
      <c r="K65" s="161" t="str">
        <f>IFERROR(CONCATENATE(INDEX('8- Politicas de admiistracion '!$B$16:$F$53,MATCH('5- Identificación de Riesgos'!J65,'8- Politicas de admiistracion '!$C$16:$C$54,0),1)," - ",L65),"")</f>
        <v>Menor - 2</v>
      </c>
      <c r="L65" s="162">
        <f>IFERROR(VLOOKUP(INDEX('8- Politicas de admiistracion '!$B$16:$F$64,MATCH('5- Identificación de Riesgos'!J65,'8- Politicas de admiistracion '!$C$16:$C$64,0),1),'8- Politicas de admiistracion '!$B$16:$F$64,5,FALSE),"")</f>
        <v>2</v>
      </c>
      <c r="M65" s="356"/>
      <c r="N65" s="356"/>
      <c r="O65" s="357"/>
      <c r="P65" s="72"/>
      <c r="Q65" s="71" t="s">
        <v>319</v>
      </c>
      <c r="R65" s="72"/>
      <c r="S65" s="72"/>
      <c r="T65" s="72"/>
      <c r="U65" s="72"/>
      <c r="V65" s="72"/>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c r="BB65" s="72"/>
      <c r="BC65" s="72"/>
      <c r="BD65" s="72"/>
      <c r="BE65" s="72"/>
      <c r="BF65" s="72"/>
      <c r="BG65" s="72"/>
      <c r="BH65" s="72"/>
      <c r="BI65" s="72"/>
      <c r="BJ65" s="72"/>
      <c r="BK65" s="72"/>
      <c r="BL65" s="72"/>
      <c r="BM65" s="72"/>
      <c r="BN65" s="72"/>
      <c r="BO65" s="72"/>
      <c r="BP65" s="72"/>
      <c r="BQ65" s="72"/>
      <c r="BR65" s="72"/>
      <c r="BS65" s="72"/>
      <c r="BT65" s="72"/>
      <c r="BU65" s="72"/>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72"/>
      <c r="GB65" s="72"/>
      <c r="GC65" s="72"/>
      <c r="GD65" s="72"/>
      <c r="GE65" s="72"/>
      <c r="GF65" s="72"/>
      <c r="GG65" s="72"/>
      <c r="GH65" s="72"/>
      <c r="GI65" s="72"/>
      <c r="GJ65" s="72"/>
      <c r="GK65" s="72"/>
      <c r="GL65" s="72"/>
      <c r="GM65" s="72"/>
      <c r="GN65" s="72"/>
      <c r="GO65" s="72"/>
      <c r="GP65" s="72"/>
      <c r="GQ65" s="72"/>
      <c r="GR65" s="72"/>
      <c r="GS65" s="72"/>
      <c r="GT65" s="72"/>
      <c r="GU65" s="72"/>
      <c r="GV65" s="72"/>
      <c r="GW65" s="72"/>
      <c r="GX65" s="72"/>
      <c r="GY65" s="72"/>
      <c r="GZ65" s="72"/>
      <c r="HA65" s="72"/>
      <c r="HB65" s="72"/>
      <c r="HC65" s="72"/>
      <c r="HD65" s="72"/>
      <c r="HE65" s="72"/>
      <c r="HF65" s="72"/>
      <c r="HG65" s="72"/>
      <c r="HH65" s="72"/>
      <c r="HI65" s="72"/>
      <c r="HJ65" s="72"/>
      <c r="HK65" s="72"/>
      <c r="HL65" s="72"/>
      <c r="HM65" s="72"/>
      <c r="HN65" s="72"/>
      <c r="HO65" s="72"/>
      <c r="HP65" s="72"/>
      <c r="HQ65" s="72"/>
      <c r="HR65" s="72"/>
      <c r="HS65" s="72"/>
      <c r="HT65" s="72"/>
      <c r="HU65" s="72"/>
      <c r="HV65" s="72"/>
      <c r="HW65" s="72"/>
      <c r="HX65" s="72"/>
      <c r="HY65" s="72"/>
      <c r="HZ65" s="72"/>
      <c r="IA65" s="72"/>
      <c r="IB65" s="72"/>
      <c r="IC65" s="72"/>
      <c r="ID65" s="72"/>
      <c r="IE65" s="72"/>
      <c r="IF65" s="72"/>
      <c r="IG65" s="72"/>
      <c r="IH65" s="72"/>
      <c r="II65" s="72"/>
      <c r="IJ65" s="72"/>
      <c r="IK65" s="72"/>
      <c r="IL65" s="72"/>
      <c r="IM65" s="72"/>
      <c r="IN65" s="72"/>
      <c r="IO65" s="72"/>
      <c r="IP65" s="72"/>
      <c r="IQ65" s="72"/>
      <c r="IR65" s="72"/>
      <c r="IS65" s="72"/>
      <c r="IT65" s="72"/>
      <c r="IU65" s="72"/>
      <c r="IV65" s="72"/>
      <c r="IW65" s="72"/>
      <c r="IX65" s="72"/>
    </row>
    <row r="66" spans="1:258" ht="16.5" thickTop="1" thickBot="1">
      <c r="A66" s="358"/>
      <c r="B66" s="359"/>
      <c r="C66" s="360"/>
      <c r="D66" s="159" t="s">
        <v>342</v>
      </c>
      <c r="E66" s="356"/>
      <c r="F66" s="356"/>
      <c r="G66" s="361"/>
      <c r="H66" s="356"/>
      <c r="I66" s="159"/>
      <c r="J66" s="160"/>
      <c r="K66" s="161" t="str">
        <f>IFERROR(CONCATENATE(INDEX('8- Politicas de admiistracion '!$B$16:$F$53,MATCH('5- Identificación de Riesgos'!J66,'8- Politicas de admiistracion '!$C$16:$C$54,0),1)," - ",L66),"")</f>
        <v/>
      </c>
      <c r="L66" s="162" t="str">
        <f>IFERROR(VLOOKUP(INDEX('8- Politicas de admiistracion '!$B$16:$F$64,MATCH('5- Identificación de Riesgos'!J66,'8- Politicas de admiistracion '!$C$16:$C$64,0),1),'8- Politicas de admiistracion '!$B$16:$F$64,5,FALSE),"")</f>
        <v/>
      </c>
      <c r="M66" s="356"/>
      <c r="N66" s="356"/>
      <c r="O66" s="357"/>
      <c r="P66" s="72"/>
      <c r="Q66" s="71" t="s">
        <v>335</v>
      </c>
      <c r="R66" s="72"/>
      <c r="S66" s="72"/>
      <c r="T66" s="72"/>
      <c r="U66" s="72"/>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c r="BA66" s="72"/>
      <c r="BB66" s="72"/>
      <c r="BC66" s="72"/>
      <c r="BD66" s="72"/>
      <c r="BE66" s="72"/>
      <c r="BF66" s="72"/>
      <c r="BG66" s="72"/>
      <c r="BH66" s="72"/>
      <c r="BI66" s="72"/>
      <c r="BJ66" s="72"/>
      <c r="BK66" s="72"/>
      <c r="BL66" s="72"/>
      <c r="BM66" s="72"/>
      <c r="BN66" s="72"/>
      <c r="BO66" s="72"/>
      <c r="BP66" s="72"/>
      <c r="BQ66" s="72"/>
      <c r="BR66" s="72"/>
      <c r="BS66" s="72"/>
      <c r="BT66" s="72"/>
      <c r="BU66" s="72"/>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72"/>
      <c r="GB66" s="72"/>
      <c r="GC66" s="72"/>
      <c r="GD66" s="72"/>
      <c r="GE66" s="72"/>
      <c r="GF66" s="72"/>
      <c r="GG66" s="72"/>
      <c r="GH66" s="72"/>
      <c r="GI66" s="72"/>
      <c r="GJ66" s="72"/>
      <c r="GK66" s="72"/>
      <c r="GL66" s="72"/>
      <c r="GM66" s="72"/>
      <c r="GN66" s="72"/>
      <c r="GO66" s="72"/>
      <c r="GP66" s="72"/>
      <c r="GQ66" s="72"/>
      <c r="GR66" s="72"/>
      <c r="GS66" s="72"/>
      <c r="GT66" s="72"/>
      <c r="GU66" s="72"/>
      <c r="GV66" s="72"/>
      <c r="GW66" s="72"/>
      <c r="GX66" s="72"/>
      <c r="GY66" s="72"/>
      <c r="GZ66" s="72"/>
      <c r="HA66" s="72"/>
      <c r="HB66" s="72"/>
      <c r="HC66" s="72"/>
      <c r="HD66" s="72"/>
      <c r="HE66" s="72"/>
      <c r="HF66" s="72"/>
      <c r="HG66" s="72"/>
      <c r="HH66" s="72"/>
      <c r="HI66" s="72"/>
      <c r="HJ66" s="72"/>
      <c r="HK66" s="72"/>
      <c r="HL66" s="72"/>
      <c r="HM66" s="72"/>
      <c r="HN66" s="72"/>
      <c r="HO66" s="72"/>
      <c r="HP66" s="72"/>
      <c r="HQ66" s="72"/>
      <c r="HR66" s="72"/>
      <c r="HS66" s="72"/>
      <c r="HT66" s="72"/>
      <c r="HU66" s="72"/>
      <c r="HV66" s="72"/>
      <c r="HW66" s="72"/>
      <c r="HX66" s="72"/>
      <c r="HY66" s="72"/>
      <c r="HZ66" s="72"/>
      <c r="IA66" s="72"/>
      <c r="IB66" s="72"/>
      <c r="IC66" s="72"/>
      <c r="ID66" s="72"/>
      <c r="IE66" s="72"/>
      <c r="IF66" s="72"/>
      <c r="IG66" s="72"/>
      <c r="IH66" s="72"/>
      <c r="II66" s="72"/>
      <c r="IJ66" s="72"/>
      <c r="IK66" s="72"/>
      <c r="IL66" s="72"/>
      <c r="IM66" s="72"/>
      <c r="IN66" s="72"/>
      <c r="IO66" s="72"/>
      <c r="IP66" s="72"/>
      <c r="IQ66" s="72"/>
      <c r="IR66" s="72"/>
      <c r="IS66" s="72"/>
      <c r="IT66" s="72"/>
      <c r="IU66" s="72"/>
      <c r="IV66" s="72"/>
      <c r="IW66" s="72"/>
      <c r="IX66" s="72"/>
    </row>
    <row r="67" spans="1:258" ht="11.25" customHeight="1" thickTop="1" thickBot="1">
      <c r="A67" s="358"/>
      <c r="B67" s="359"/>
      <c r="C67" s="360"/>
      <c r="D67" s="160"/>
      <c r="E67" s="356"/>
      <c r="F67" s="356"/>
      <c r="G67" s="361"/>
      <c r="H67" s="356"/>
      <c r="I67" s="159"/>
      <c r="J67" s="160"/>
      <c r="K67" s="161" t="str">
        <f>IFERROR(CONCATENATE(INDEX('8- Politicas de admiistracion '!$B$16:$F$53,MATCH('5- Identificación de Riesgos'!J67,'8- Politicas de admiistracion '!$C$16:$C$54,0),1)," - ",L67),"")</f>
        <v/>
      </c>
      <c r="L67" s="162" t="str">
        <f>IFERROR(VLOOKUP(INDEX('8- Politicas de admiistracion '!$B$16:$F$64,MATCH('5- Identificación de Riesgos'!J67,'8- Politicas de admiistracion '!$C$16:$C$64,0),1),'8- Politicas de admiistracion '!$B$16:$F$64,5,FALSE),"")</f>
        <v/>
      </c>
      <c r="M67" s="356"/>
      <c r="N67" s="356"/>
      <c r="O67" s="357"/>
      <c r="P67" s="72"/>
      <c r="Q67" s="71" t="s">
        <v>337</v>
      </c>
      <c r="R67" s="72"/>
      <c r="S67" s="72"/>
      <c r="T67" s="72"/>
      <c r="U67" s="72"/>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c r="BA67" s="72"/>
      <c r="BB67" s="72"/>
      <c r="BC67" s="72"/>
      <c r="BD67" s="72"/>
      <c r="BE67" s="72"/>
      <c r="BF67" s="72"/>
      <c r="BG67" s="72"/>
      <c r="BH67" s="72"/>
      <c r="BI67" s="72"/>
      <c r="BJ67" s="72"/>
      <c r="BK67" s="72"/>
      <c r="BL67" s="72"/>
      <c r="BM67" s="72"/>
      <c r="BN67" s="72"/>
      <c r="BO67" s="72"/>
      <c r="BP67" s="72"/>
      <c r="BQ67" s="72"/>
      <c r="BR67" s="72"/>
      <c r="BS67" s="72"/>
      <c r="BT67" s="72"/>
      <c r="BU67" s="72"/>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c r="EO67" s="72"/>
      <c r="EP67" s="72"/>
      <c r="EQ67" s="72"/>
      <c r="ER67" s="72"/>
      <c r="ES67" s="72"/>
      <c r="ET67" s="72"/>
      <c r="EU67" s="72"/>
      <c r="EV67" s="72"/>
      <c r="EW67" s="72"/>
      <c r="EX67" s="72"/>
      <c r="EY67" s="72"/>
      <c r="EZ67" s="72"/>
      <c r="FA67" s="72"/>
      <c r="FB67" s="72"/>
      <c r="FC67" s="72"/>
      <c r="FD67" s="72"/>
      <c r="FE67" s="72"/>
      <c r="FF67" s="72"/>
      <c r="FG67" s="72"/>
      <c r="FH67" s="72"/>
      <c r="FI67" s="72"/>
      <c r="FJ67" s="72"/>
      <c r="FK67" s="72"/>
      <c r="FL67" s="72"/>
      <c r="FM67" s="72"/>
      <c r="FN67" s="72"/>
      <c r="FO67" s="72"/>
      <c r="FP67" s="72"/>
      <c r="FQ67" s="72"/>
      <c r="FR67" s="72"/>
      <c r="FS67" s="72"/>
      <c r="FT67" s="72"/>
      <c r="FU67" s="72"/>
      <c r="FV67" s="72"/>
      <c r="FW67" s="72"/>
      <c r="FX67" s="72"/>
      <c r="FY67" s="72"/>
      <c r="FZ67" s="72"/>
      <c r="GA67" s="72"/>
      <c r="GB67" s="72"/>
      <c r="GC67" s="72"/>
      <c r="GD67" s="72"/>
      <c r="GE67" s="72"/>
      <c r="GF67" s="72"/>
      <c r="GG67" s="72"/>
      <c r="GH67" s="72"/>
      <c r="GI67" s="72"/>
      <c r="GJ67" s="72"/>
      <c r="GK67" s="72"/>
      <c r="GL67" s="72"/>
      <c r="GM67" s="72"/>
      <c r="GN67" s="72"/>
      <c r="GO67" s="72"/>
      <c r="GP67" s="72"/>
      <c r="GQ67" s="72"/>
      <c r="GR67" s="72"/>
      <c r="GS67" s="72"/>
      <c r="GT67" s="72"/>
      <c r="GU67" s="72"/>
      <c r="GV67" s="72"/>
      <c r="GW67" s="72"/>
      <c r="GX67" s="72"/>
      <c r="GY67" s="72"/>
      <c r="GZ67" s="72"/>
      <c r="HA67" s="72"/>
      <c r="HB67" s="72"/>
      <c r="HC67" s="72"/>
      <c r="HD67" s="72"/>
      <c r="HE67" s="72"/>
      <c r="HF67" s="72"/>
      <c r="HG67" s="72"/>
      <c r="HH67" s="72"/>
      <c r="HI67" s="72"/>
      <c r="HJ67" s="72"/>
      <c r="HK67" s="72"/>
      <c r="HL67" s="72"/>
      <c r="HM67" s="72"/>
      <c r="HN67" s="72"/>
      <c r="HO67" s="72"/>
      <c r="HP67" s="72"/>
      <c r="HQ67" s="72"/>
      <c r="HR67" s="72"/>
      <c r="HS67" s="72"/>
      <c r="HT67" s="72"/>
      <c r="HU67" s="72"/>
      <c r="HV67" s="72"/>
      <c r="HW67" s="72"/>
      <c r="HX67" s="72"/>
      <c r="HY67" s="72"/>
      <c r="HZ67" s="72"/>
      <c r="IA67" s="72"/>
      <c r="IB67" s="72"/>
      <c r="IC67" s="72"/>
      <c r="ID67" s="72"/>
      <c r="IE67" s="72"/>
      <c r="IF67" s="72"/>
      <c r="IG67" s="72"/>
      <c r="IH67" s="72"/>
      <c r="II67" s="72"/>
      <c r="IJ67" s="72"/>
      <c r="IK67" s="72"/>
      <c r="IL67" s="72"/>
      <c r="IM67" s="72"/>
      <c r="IN67" s="72"/>
      <c r="IO67" s="72"/>
      <c r="IP67" s="72"/>
      <c r="IQ67" s="72"/>
      <c r="IR67" s="72"/>
      <c r="IS67" s="72"/>
      <c r="IT67" s="72"/>
      <c r="IU67" s="72"/>
      <c r="IV67" s="72"/>
      <c r="IW67" s="72"/>
      <c r="IX67" s="72"/>
    </row>
    <row r="68" spans="1:258" ht="11.25" customHeight="1" thickTop="1" thickBot="1">
      <c r="A68" s="358"/>
      <c r="B68" s="359"/>
      <c r="C68" s="360"/>
      <c r="D68" s="159"/>
      <c r="E68" s="356"/>
      <c r="F68" s="356"/>
      <c r="G68" s="361"/>
      <c r="H68" s="356"/>
      <c r="I68" s="159"/>
      <c r="J68" s="160"/>
      <c r="K68" s="161" t="str">
        <f>IFERROR(CONCATENATE(INDEX('8- Politicas de admiistracion '!$B$16:$F$53,MATCH('5- Identificación de Riesgos'!J68,'8- Politicas de admiistracion '!$C$16:$C$54,0),1)," - ",L68),"")</f>
        <v/>
      </c>
      <c r="L68" s="162" t="str">
        <f>IFERROR(VLOOKUP(INDEX('8- Politicas de admiistracion '!$B$16:$F$64,MATCH('5- Identificación de Riesgos'!J68,'8- Politicas de admiistracion '!$C$16:$C$64,0),1),'8- Politicas de admiistracion '!$B$16:$F$64,5,FALSE),"")</f>
        <v/>
      </c>
      <c r="M68" s="356"/>
      <c r="N68" s="356"/>
      <c r="O68" s="357"/>
      <c r="P68" s="72"/>
      <c r="Q68" s="72"/>
      <c r="R68" s="72"/>
      <c r="S68" s="72"/>
      <c r="T68" s="72"/>
      <c r="U68" s="72"/>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c r="BA68" s="72"/>
      <c r="BB68" s="72"/>
      <c r="BC68" s="72"/>
      <c r="BD68" s="72"/>
      <c r="BE68" s="72"/>
      <c r="BF68" s="72"/>
      <c r="BG68" s="72"/>
      <c r="BH68" s="72"/>
      <c r="BI68" s="72"/>
      <c r="BJ68" s="72"/>
      <c r="BK68" s="72"/>
      <c r="BL68" s="72"/>
      <c r="BM68" s="72"/>
      <c r="BN68" s="72"/>
      <c r="BO68" s="72"/>
      <c r="BP68" s="72"/>
      <c r="BQ68" s="72"/>
      <c r="BR68" s="72"/>
      <c r="BS68" s="72"/>
      <c r="BT68" s="72"/>
      <c r="BU68" s="72"/>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c r="EO68" s="72"/>
      <c r="EP68" s="72"/>
      <c r="EQ68" s="72"/>
      <c r="ER68" s="72"/>
      <c r="ES68" s="72"/>
      <c r="ET68" s="72"/>
      <c r="EU68" s="72"/>
      <c r="EV68" s="72"/>
      <c r="EW68" s="72"/>
      <c r="EX68" s="72"/>
      <c r="EY68" s="72"/>
      <c r="EZ68" s="72"/>
      <c r="FA68" s="72"/>
      <c r="FB68" s="72"/>
      <c r="FC68" s="72"/>
      <c r="FD68" s="72"/>
      <c r="FE68" s="72"/>
      <c r="FF68" s="72"/>
      <c r="FG68" s="72"/>
      <c r="FH68" s="72"/>
      <c r="FI68" s="72"/>
      <c r="FJ68" s="72"/>
      <c r="FK68" s="72"/>
      <c r="FL68" s="72"/>
      <c r="FM68" s="72"/>
      <c r="FN68" s="72"/>
      <c r="FO68" s="72"/>
      <c r="FP68" s="72"/>
      <c r="FQ68" s="72"/>
      <c r="FR68" s="72"/>
      <c r="FS68" s="72"/>
      <c r="FT68" s="72"/>
      <c r="FU68" s="72"/>
      <c r="FV68" s="72"/>
      <c r="FW68" s="72"/>
      <c r="FX68" s="72"/>
      <c r="FY68" s="72"/>
      <c r="FZ68" s="72"/>
      <c r="GA68" s="72"/>
      <c r="GB68" s="72"/>
      <c r="GC68" s="72"/>
      <c r="GD68" s="72"/>
      <c r="GE68" s="72"/>
      <c r="GF68" s="72"/>
      <c r="GG68" s="72"/>
      <c r="GH68" s="72"/>
      <c r="GI68" s="72"/>
      <c r="GJ68" s="72"/>
      <c r="GK68" s="72"/>
      <c r="GL68" s="72"/>
      <c r="GM68" s="72"/>
      <c r="GN68" s="72"/>
      <c r="GO68" s="72"/>
      <c r="GP68" s="72"/>
      <c r="GQ68" s="72"/>
      <c r="GR68" s="72"/>
      <c r="GS68" s="72"/>
      <c r="GT68" s="72"/>
      <c r="GU68" s="72"/>
      <c r="GV68" s="72"/>
      <c r="GW68" s="72"/>
      <c r="GX68" s="72"/>
      <c r="GY68" s="72"/>
      <c r="GZ68" s="72"/>
      <c r="HA68" s="72"/>
      <c r="HB68" s="72"/>
      <c r="HC68" s="72"/>
      <c r="HD68" s="72"/>
      <c r="HE68" s="72"/>
      <c r="HF68" s="72"/>
      <c r="HG68" s="72"/>
      <c r="HH68" s="72"/>
      <c r="HI68" s="72"/>
      <c r="HJ68" s="72"/>
      <c r="HK68" s="72"/>
      <c r="HL68" s="72"/>
      <c r="HM68" s="72"/>
      <c r="HN68" s="72"/>
      <c r="HO68" s="72"/>
      <c r="HP68" s="72"/>
      <c r="HQ68" s="72"/>
      <c r="HR68" s="72"/>
      <c r="HS68" s="72"/>
      <c r="HT68" s="72"/>
      <c r="HU68" s="72"/>
      <c r="HV68" s="72"/>
      <c r="HW68" s="72"/>
      <c r="HX68" s="72"/>
      <c r="HY68" s="72"/>
      <c r="HZ68" s="72"/>
      <c r="IA68" s="72"/>
      <c r="IB68" s="72"/>
      <c r="IC68" s="72"/>
      <c r="ID68" s="72"/>
      <c r="IE68" s="72"/>
      <c r="IF68" s="72"/>
      <c r="IG68" s="72"/>
      <c r="IH68" s="72"/>
      <c r="II68" s="72"/>
      <c r="IJ68" s="72"/>
      <c r="IK68" s="72"/>
      <c r="IL68" s="72"/>
      <c r="IM68" s="72"/>
      <c r="IN68" s="72"/>
      <c r="IO68" s="72"/>
      <c r="IP68" s="72"/>
      <c r="IQ68" s="72"/>
      <c r="IR68" s="72"/>
      <c r="IS68" s="72"/>
      <c r="IT68" s="72"/>
      <c r="IU68" s="72"/>
      <c r="IV68" s="72"/>
      <c r="IW68" s="72"/>
      <c r="IX68" s="72"/>
    </row>
    <row r="69" spans="1:258" ht="11.25" customHeight="1" thickTop="1" thickBot="1">
      <c r="A69" s="358"/>
      <c r="B69" s="359"/>
      <c r="C69" s="360"/>
      <c r="D69" s="159"/>
      <c r="E69" s="356"/>
      <c r="F69" s="356"/>
      <c r="G69" s="361"/>
      <c r="H69" s="356"/>
      <c r="I69" s="159"/>
      <c r="J69" s="160"/>
      <c r="K69" s="161" t="str">
        <f>IFERROR(CONCATENATE(INDEX('8- Politicas de admiistracion '!$B$16:$F$53,MATCH('5- Identificación de Riesgos'!J69,'8- Politicas de admiistracion '!$C$16:$C$54,0),1)," - ",L69),"")</f>
        <v/>
      </c>
      <c r="L69" s="162" t="str">
        <f>IFERROR(VLOOKUP(INDEX('8- Politicas de admiistracion '!$B$16:$F$64,MATCH('5- Identificación de Riesgos'!J69,'8- Politicas de admiistracion '!$C$16:$C$64,0),1),'8- Politicas de admiistracion '!$B$16:$F$64,5,FALSE),"")</f>
        <v/>
      </c>
      <c r="M69" s="356"/>
      <c r="N69" s="356"/>
      <c r="O69" s="357"/>
      <c r="P69" s="72"/>
      <c r="Q69" s="72"/>
      <c r="R69" s="72"/>
      <c r="S69" s="72"/>
      <c r="T69" s="72"/>
      <c r="U69" s="72"/>
      <c r="V69" s="72"/>
      <c r="W69" s="72"/>
      <c r="X69" s="72"/>
      <c r="Y69" s="72"/>
      <c r="Z69" s="72"/>
      <c r="AA69" s="72"/>
      <c r="AB69" s="72"/>
      <c r="AC69" s="72"/>
      <c r="AD69" s="72"/>
      <c r="AE69" s="72"/>
      <c r="AF69" s="72"/>
      <c r="AG69" s="72"/>
      <c r="AH69" s="72"/>
      <c r="AI69" s="72"/>
      <c r="AJ69" s="72"/>
      <c r="AK69" s="72"/>
      <c r="AL69" s="72"/>
      <c r="AM69" s="72"/>
      <c r="AN69" s="72"/>
      <c r="AO69" s="72"/>
      <c r="AP69" s="72"/>
      <c r="AQ69" s="72"/>
      <c r="AR69" s="72"/>
      <c r="AS69" s="72"/>
      <c r="AT69" s="72"/>
      <c r="AU69" s="72"/>
      <c r="AV69" s="72"/>
      <c r="AW69" s="72"/>
      <c r="AX69" s="72"/>
      <c r="AY69" s="72"/>
      <c r="AZ69" s="72"/>
      <c r="BA69" s="72"/>
      <c r="BB69" s="72"/>
      <c r="BC69" s="72"/>
      <c r="BD69" s="72"/>
      <c r="BE69" s="72"/>
      <c r="BF69" s="72"/>
      <c r="BG69" s="72"/>
      <c r="BH69" s="72"/>
      <c r="BI69" s="72"/>
      <c r="BJ69" s="72"/>
      <c r="BK69" s="72"/>
      <c r="BL69" s="72"/>
      <c r="BM69" s="72"/>
      <c r="BN69" s="72"/>
      <c r="BO69" s="72"/>
      <c r="BP69" s="72"/>
      <c r="BQ69" s="72"/>
      <c r="BR69" s="72"/>
      <c r="BS69" s="72"/>
      <c r="BT69" s="72"/>
      <c r="BU69" s="72"/>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c r="EO69" s="72"/>
      <c r="EP69" s="72"/>
      <c r="EQ69" s="72"/>
      <c r="ER69" s="72"/>
      <c r="ES69" s="72"/>
      <c r="ET69" s="72"/>
      <c r="EU69" s="72"/>
      <c r="EV69" s="72"/>
      <c r="EW69" s="72"/>
      <c r="EX69" s="72"/>
      <c r="EY69" s="72"/>
      <c r="EZ69" s="72"/>
      <c r="FA69" s="72"/>
      <c r="FB69" s="72"/>
      <c r="FC69" s="72"/>
      <c r="FD69" s="72"/>
      <c r="FE69" s="72"/>
      <c r="FF69" s="72"/>
      <c r="FG69" s="72"/>
      <c r="FH69" s="72"/>
      <c r="FI69" s="72"/>
      <c r="FJ69" s="72"/>
      <c r="FK69" s="72"/>
      <c r="FL69" s="72"/>
      <c r="FM69" s="72"/>
      <c r="FN69" s="72"/>
      <c r="FO69" s="72"/>
      <c r="FP69" s="72"/>
      <c r="FQ69" s="72"/>
      <c r="FR69" s="72"/>
      <c r="FS69" s="72"/>
      <c r="FT69" s="72"/>
      <c r="FU69" s="72"/>
      <c r="FV69" s="72"/>
      <c r="FW69" s="72"/>
      <c r="FX69" s="72"/>
      <c r="FY69" s="72"/>
      <c r="FZ69" s="72"/>
      <c r="GA69" s="72"/>
      <c r="GB69" s="72"/>
      <c r="GC69" s="72"/>
      <c r="GD69" s="72"/>
      <c r="GE69" s="72"/>
      <c r="GF69" s="72"/>
      <c r="GG69" s="72"/>
      <c r="GH69" s="72"/>
      <c r="GI69" s="72"/>
      <c r="GJ69" s="72"/>
      <c r="GK69" s="72"/>
      <c r="GL69" s="72"/>
      <c r="GM69" s="72"/>
      <c r="GN69" s="72"/>
      <c r="GO69" s="72"/>
      <c r="GP69" s="72"/>
      <c r="GQ69" s="72"/>
      <c r="GR69" s="72"/>
      <c r="GS69" s="72"/>
      <c r="GT69" s="72"/>
      <c r="GU69" s="72"/>
      <c r="GV69" s="72"/>
      <c r="GW69" s="72"/>
      <c r="GX69" s="72"/>
      <c r="GY69" s="72"/>
      <c r="GZ69" s="72"/>
      <c r="HA69" s="72"/>
      <c r="HB69" s="72"/>
      <c r="HC69" s="72"/>
      <c r="HD69" s="72"/>
      <c r="HE69" s="72"/>
      <c r="HF69" s="72"/>
      <c r="HG69" s="72"/>
      <c r="HH69" s="72"/>
      <c r="HI69" s="72"/>
      <c r="HJ69" s="72"/>
      <c r="HK69" s="72"/>
      <c r="HL69" s="72"/>
      <c r="HM69" s="72"/>
      <c r="HN69" s="72"/>
      <c r="HO69" s="72"/>
      <c r="HP69" s="72"/>
      <c r="HQ69" s="72"/>
      <c r="HR69" s="72"/>
      <c r="HS69" s="72"/>
      <c r="HT69" s="72"/>
      <c r="HU69" s="72"/>
      <c r="HV69" s="72"/>
      <c r="HW69" s="72"/>
      <c r="HX69" s="72"/>
      <c r="HY69" s="72"/>
      <c r="HZ69" s="72"/>
      <c r="IA69" s="72"/>
      <c r="IB69" s="72"/>
      <c r="IC69" s="72"/>
      <c r="ID69" s="72"/>
      <c r="IE69" s="72"/>
      <c r="IF69" s="72"/>
      <c r="IG69" s="72"/>
      <c r="IH69" s="72"/>
      <c r="II69" s="72"/>
      <c r="IJ69" s="72"/>
      <c r="IK69" s="72"/>
      <c r="IL69" s="72"/>
      <c r="IM69" s="72"/>
      <c r="IN69" s="72"/>
      <c r="IO69" s="72"/>
      <c r="IP69" s="72"/>
      <c r="IQ69" s="72"/>
      <c r="IR69" s="72"/>
      <c r="IS69" s="72"/>
      <c r="IT69" s="72"/>
      <c r="IU69" s="72"/>
      <c r="IV69" s="72"/>
      <c r="IW69" s="72"/>
      <c r="IX69" s="72"/>
    </row>
    <row r="70" spans="1:258" ht="11.25" customHeight="1" thickTop="1" thickBot="1">
      <c r="A70" s="358"/>
      <c r="B70" s="359"/>
      <c r="C70" s="360"/>
      <c r="D70" s="159"/>
      <c r="E70" s="356"/>
      <c r="F70" s="356"/>
      <c r="G70" s="361"/>
      <c r="H70" s="356"/>
      <c r="I70" s="159"/>
      <c r="J70" s="160"/>
      <c r="K70" s="161" t="str">
        <f>IFERROR(CONCATENATE(INDEX('8- Politicas de admiistracion '!$B$16:$F$53,MATCH('5- Identificación de Riesgos'!J70,'8- Politicas de admiistracion '!$C$16:$C$54,0),1)," - ",L70),"")</f>
        <v/>
      </c>
      <c r="L70" s="162" t="str">
        <f>IFERROR(VLOOKUP(INDEX('8- Politicas de admiistracion '!$B$16:$F$64,MATCH('5- Identificación de Riesgos'!J70,'8- Politicas de admiistracion '!$C$16:$C$64,0),1),'8- Politicas de admiistracion '!$B$16:$F$64,5,FALSE),"")</f>
        <v/>
      </c>
      <c r="M70" s="356"/>
      <c r="N70" s="356"/>
      <c r="O70" s="357"/>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c r="BG70" s="72"/>
      <c r="BH70" s="72"/>
      <c r="BI70" s="72"/>
      <c r="BJ70" s="72"/>
      <c r="BK70" s="72"/>
      <c r="BL70" s="72"/>
      <c r="BM70" s="72"/>
      <c r="BN70" s="72"/>
      <c r="BO70" s="72"/>
      <c r="BP70" s="72"/>
      <c r="BQ70" s="72"/>
      <c r="BR70" s="72"/>
      <c r="BS70" s="72"/>
      <c r="BT70" s="72"/>
      <c r="BU70" s="72"/>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c r="EO70" s="72"/>
      <c r="EP70" s="72"/>
      <c r="EQ70" s="72"/>
      <c r="ER70" s="72"/>
      <c r="ES70" s="72"/>
      <c r="ET70" s="72"/>
      <c r="EU70" s="72"/>
      <c r="EV70" s="72"/>
      <c r="EW70" s="72"/>
      <c r="EX70" s="72"/>
      <c r="EY70" s="72"/>
      <c r="EZ70" s="72"/>
      <c r="FA70" s="72"/>
      <c r="FB70" s="72"/>
      <c r="FC70" s="72"/>
      <c r="FD70" s="72"/>
      <c r="FE70" s="72"/>
      <c r="FF70" s="72"/>
      <c r="FG70" s="72"/>
      <c r="FH70" s="72"/>
      <c r="FI70" s="72"/>
      <c r="FJ70" s="72"/>
      <c r="FK70" s="72"/>
      <c r="FL70" s="72"/>
      <c r="FM70" s="72"/>
      <c r="FN70" s="72"/>
      <c r="FO70" s="72"/>
      <c r="FP70" s="72"/>
      <c r="FQ70" s="72"/>
      <c r="FR70" s="72"/>
      <c r="FS70" s="72"/>
      <c r="FT70" s="72"/>
      <c r="FU70" s="72"/>
      <c r="FV70" s="72"/>
      <c r="FW70" s="72"/>
      <c r="FX70" s="72"/>
      <c r="FY70" s="72"/>
      <c r="FZ70" s="72"/>
      <c r="GA70" s="72"/>
      <c r="GB70" s="72"/>
      <c r="GC70" s="72"/>
      <c r="GD70" s="72"/>
      <c r="GE70" s="72"/>
      <c r="GF70" s="72"/>
      <c r="GG70" s="72"/>
      <c r="GH70" s="72"/>
      <c r="GI70" s="72"/>
      <c r="GJ70" s="72"/>
      <c r="GK70" s="72"/>
      <c r="GL70" s="72"/>
      <c r="GM70" s="72"/>
      <c r="GN70" s="72"/>
      <c r="GO70" s="72"/>
      <c r="GP70" s="72"/>
      <c r="GQ70" s="72"/>
      <c r="GR70" s="72"/>
      <c r="GS70" s="72"/>
      <c r="GT70" s="72"/>
      <c r="GU70" s="72"/>
      <c r="GV70" s="72"/>
      <c r="GW70" s="72"/>
      <c r="GX70" s="72"/>
      <c r="GY70" s="72"/>
      <c r="GZ70" s="72"/>
      <c r="HA70" s="72"/>
      <c r="HB70" s="72"/>
      <c r="HC70" s="72"/>
      <c r="HD70" s="72"/>
      <c r="HE70" s="72"/>
      <c r="HF70" s="72"/>
      <c r="HG70" s="72"/>
      <c r="HH70" s="72"/>
      <c r="HI70" s="72"/>
      <c r="HJ70" s="72"/>
      <c r="HK70" s="72"/>
      <c r="HL70" s="72"/>
      <c r="HM70" s="72"/>
      <c r="HN70" s="72"/>
      <c r="HO70" s="72"/>
      <c r="HP70" s="72"/>
      <c r="HQ70" s="72"/>
      <c r="HR70" s="72"/>
      <c r="HS70" s="72"/>
      <c r="HT70" s="72"/>
      <c r="HU70" s="72"/>
      <c r="HV70" s="72"/>
      <c r="HW70" s="72"/>
      <c r="HX70" s="72"/>
      <c r="HY70" s="72"/>
      <c r="HZ70" s="72"/>
      <c r="IA70" s="72"/>
      <c r="IB70" s="72"/>
      <c r="IC70" s="72"/>
      <c r="ID70" s="72"/>
      <c r="IE70" s="72"/>
      <c r="IF70" s="72"/>
      <c r="IG70" s="72"/>
      <c r="IH70" s="72"/>
      <c r="II70" s="72"/>
      <c r="IJ70" s="72"/>
      <c r="IK70" s="72"/>
      <c r="IL70" s="72"/>
      <c r="IM70" s="72"/>
      <c r="IN70" s="72"/>
      <c r="IO70" s="72"/>
      <c r="IP70" s="72"/>
      <c r="IQ70" s="72"/>
      <c r="IR70" s="72"/>
      <c r="IS70" s="72"/>
      <c r="IT70" s="72"/>
      <c r="IU70" s="72"/>
      <c r="IV70" s="72"/>
      <c r="IW70" s="72"/>
      <c r="IX70" s="72"/>
    </row>
    <row r="71" spans="1:258" ht="11.25" customHeight="1" thickTop="1" thickBot="1">
      <c r="A71" s="358"/>
      <c r="B71" s="359"/>
      <c r="C71" s="360"/>
      <c r="D71" s="159"/>
      <c r="E71" s="356"/>
      <c r="F71" s="356"/>
      <c r="G71" s="361"/>
      <c r="H71" s="356"/>
      <c r="I71" s="159"/>
      <c r="J71" s="160"/>
      <c r="K71" s="161" t="str">
        <f>IFERROR(CONCATENATE(INDEX('8- Politicas de admiistracion '!$B$16:$F$53,MATCH('5- Identificación de Riesgos'!J71,'8- Politicas de admiistracion '!$C$16:$C$54,0),1)," - ",L71),"")</f>
        <v/>
      </c>
      <c r="L71" s="162" t="str">
        <f>IFERROR(VLOOKUP(INDEX('8- Politicas de admiistracion '!$B$16:$F$64,MATCH('5- Identificación de Riesgos'!J71,'8- Politicas de admiistracion '!$C$16:$C$64,0),1),'8- Politicas de admiistracion '!$B$16:$F$64,5,FALSE),"")</f>
        <v/>
      </c>
      <c r="M71" s="356"/>
      <c r="N71" s="356"/>
      <c r="O71" s="357"/>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c r="BG71" s="72"/>
      <c r="BH71" s="72"/>
      <c r="BI71" s="72"/>
      <c r="BJ71" s="72"/>
      <c r="BK71" s="72"/>
      <c r="BL71" s="72"/>
      <c r="BM71" s="72"/>
      <c r="BN71" s="72"/>
      <c r="BO71" s="72"/>
      <c r="BP71" s="72"/>
      <c r="BQ71" s="72"/>
      <c r="BR71" s="72"/>
      <c r="BS71" s="72"/>
      <c r="BT71" s="72"/>
      <c r="BU71" s="72"/>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c r="EO71" s="72"/>
      <c r="EP71" s="72"/>
      <c r="EQ71" s="72"/>
      <c r="ER71" s="72"/>
      <c r="ES71" s="72"/>
      <c r="ET71" s="72"/>
      <c r="EU71" s="72"/>
      <c r="EV71" s="72"/>
      <c r="EW71" s="72"/>
      <c r="EX71" s="72"/>
      <c r="EY71" s="72"/>
      <c r="EZ71" s="72"/>
      <c r="FA71" s="72"/>
      <c r="FB71" s="72"/>
      <c r="FC71" s="72"/>
      <c r="FD71" s="72"/>
      <c r="FE71" s="72"/>
      <c r="FF71" s="72"/>
      <c r="FG71" s="72"/>
      <c r="FH71" s="72"/>
      <c r="FI71" s="72"/>
      <c r="FJ71" s="72"/>
      <c r="FK71" s="72"/>
      <c r="FL71" s="72"/>
      <c r="FM71" s="72"/>
      <c r="FN71" s="72"/>
      <c r="FO71" s="72"/>
      <c r="FP71" s="72"/>
      <c r="FQ71" s="72"/>
      <c r="FR71" s="72"/>
      <c r="FS71" s="72"/>
      <c r="FT71" s="72"/>
      <c r="FU71" s="72"/>
      <c r="FV71" s="72"/>
      <c r="FW71" s="72"/>
      <c r="FX71" s="72"/>
      <c r="FY71" s="72"/>
      <c r="FZ71" s="72"/>
      <c r="GA71" s="72"/>
      <c r="GB71" s="72"/>
      <c r="GC71" s="72"/>
      <c r="GD71" s="72"/>
      <c r="GE71" s="72"/>
      <c r="GF71" s="72"/>
      <c r="GG71" s="72"/>
      <c r="GH71" s="72"/>
      <c r="GI71" s="72"/>
      <c r="GJ71" s="72"/>
      <c r="GK71" s="72"/>
      <c r="GL71" s="72"/>
      <c r="GM71" s="72"/>
      <c r="GN71" s="72"/>
      <c r="GO71" s="72"/>
      <c r="GP71" s="72"/>
      <c r="GQ71" s="72"/>
      <c r="GR71" s="72"/>
      <c r="GS71" s="72"/>
      <c r="GT71" s="72"/>
      <c r="GU71" s="72"/>
      <c r="GV71" s="72"/>
      <c r="GW71" s="72"/>
      <c r="GX71" s="72"/>
      <c r="GY71" s="72"/>
      <c r="GZ71" s="72"/>
      <c r="HA71" s="72"/>
      <c r="HB71" s="72"/>
      <c r="HC71" s="72"/>
      <c r="HD71" s="72"/>
      <c r="HE71" s="72"/>
      <c r="HF71" s="72"/>
      <c r="HG71" s="72"/>
      <c r="HH71" s="72"/>
      <c r="HI71" s="72"/>
      <c r="HJ71" s="72"/>
      <c r="HK71" s="72"/>
      <c r="HL71" s="72"/>
      <c r="HM71" s="72"/>
      <c r="HN71" s="72"/>
      <c r="HO71" s="72"/>
      <c r="HP71" s="72"/>
      <c r="HQ71" s="72"/>
      <c r="HR71" s="72"/>
      <c r="HS71" s="72"/>
      <c r="HT71" s="72"/>
      <c r="HU71" s="72"/>
      <c r="HV71" s="72"/>
      <c r="HW71" s="72"/>
      <c r="HX71" s="72"/>
      <c r="HY71" s="72"/>
      <c r="HZ71" s="72"/>
      <c r="IA71" s="72"/>
      <c r="IB71" s="72"/>
      <c r="IC71" s="72"/>
      <c r="ID71" s="72"/>
      <c r="IE71" s="72"/>
      <c r="IF71" s="72"/>
      <c r="IG71" s="72"/>
      <c r="IH71" s="72"/>
      <c r="II71" s="72"/>
      <c r="IJ71" s="72"/>
      <c r="IK71" s="72"/>
      <c r="IL71" s="72"/>
      <c r="IM71" s="72"/>
      <c r="IN71" s="72"/>
      <c r="IO71" s="72"/>
      <c r="IP71" s="72"/>
      <c r="IQ71" s="72"/>
      <c r="IR71" s="72"/>
      <c r="IS71" s="72"/>
      <c r="IT71" s="72"/>
      <c r="IU71" s="72"/>
      <c r="IV71" s="72"/>
      <c r="IW71" s="72"/>
      <c r="IX71" s="72"/>
    </row>
    <row r="72" spans="1:258" ht="11.25" customHeight="1" thickTop="1" thickBot="1">
      <c r="A72" s="358"/>
      <c r="B72" s="359"/>
      <c r="C72" s="360"/>
      <c r="D72" s="159"/>
      <c r="E72" s="356"/>
      <c r="F72" s="356"/>
      <c r="G72" s="361"/>
      <c r="H72" s="356"/>
      <c r="I72" s="159"/>
      <c r="J72" s="160"/>
      <c r="K72" s="161" t="str">
        <f>IFERROR(CONCATENATE(INDEX('8- Politicas de admiistracion '!$B$16:$F$53,MATCH('5- Identificación de Riesgos'!J72,'8- Politicas de admiistracion '!$C$16:$C$54,0),1)," - ",L72),"")</f>
        <v/>
      </c>
      <c r="L72" s="162" t="str">
        <f>IFERROR(VLOOKUP(INDEX('8- Politicas de admiistracion '!$B$16:$F$64,MATCH('5- Identificación de Riesgos'!J72,'8- Politicas de admiistracion '!$C$16:$C$64,0),1),'8- Politicas de admiistracion '!$B$16:$F$64,5,FALSE),"")</f>
        <v/>
      </c>
      <c r="M72" s="356"/>
      <c r="N72" s="356"/>
      <c r="O72" s="357"/>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c r="BA72" s="72"/>
      <c r="BB72" s="72"/>
      <c r="BC72" s="72"/>
      <c r="BD72" s="72"/>
      <c r="BE72" s="72"/>
      <c r="BF72" s="72"/>
      <c r="BG72" s="72"/>
      <c r="BH72" s="72"/>
      <c r="BI72" s="72"/>
      <c r="BJ72" s="72"/>
      <c r="BK72" s="72"/>
      <c r="BL72" s="72"/>
      <c r="BM72" s="72"/>
      <c r="BN72" s="72"/>
      <c r="BO72" s="72"/>
      <c r="BP72" s="72"/>
      <c r="BQ72" s="72"/>
      <c r="BR72" s="72"/>
      <c r="BS72" s="72"/>
      <c r="BT72" s="72"/>
      <c r="BU72" s="72"/>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72"/>
      <c r="GB72" s="72"/>
      <c r="GC72" s="72"/>
      <c r="GD72" s="72"/>
      <c r="GE72" s="72"/>
      <c r="GF72" s="72"/>
      <c r="GG72" s="72"/>
      <c r="GH72" s="72"/>
      <c r="GI72" s="72"/>
      <c r="GJ72" s="72"/>
      <c r="GK72" s="72"/>
      <c r="GL72" s="72"/>
      <c r="GM72" s="72"/>
      <c r="GN72" s="72"/>
      <c r="GO72" s="72"/>
      <c r="GP72" s="72"/>
      <c r="GQ72" s="72"/>
      <c r="GR72" s="72"/>
      <c r="GS72" s="72"/>
      <c r="GT72" s="72"/>
      <c r="GU72" s="72"/>
      <c r="GV72" s="72"/>
      <c r="GW72" s="72"/>
      <c r="GX72" s="72"/>
      <c r="GY72" s="72"/>
      <c r="GZ72" s="72"/>
      <c r="HA72" s="72"/>
      <c r="HB72" s="72"/>
      <c r="HC72" s="72"/>
      <c r="HD72" s="72"/>
      <c r="HE72" s="72"/>
      <c r="HF72" s="72"/>
      <c r="HG72" s="72"/>
      <c r="HH72" s="72"/>
      <c r="HI72" s="72"/>
      <c r="HJ72" s="72"/>
      <c r="HK72" s="72"/>
      <c r="HL72" s="72"/>
      <c r="HM72" s="72"/>
      <c r="HN72" s="72"/>
      <c r="HO72" s="72"/>
      <c r="HP72" s="72"/>
      <c r="HQ72" s="72"/>
      <c r="HR72" s="72"/>
      <c r="HS72" s="72"/>
      <c r="HT72" s="72"/>
      <c r="HU72" s="72"/>
      <c r="HV72" s="72"/>
      <c r="HW72" s="72"/>
      <c r="HX72" s="72"/>
      <c r="HY72" s="72"/>
      <c r="HZ72" s="72"/>
      <c r="IA72" s="72"/>
      <c r="IB72" s="72"/>
      <c r="IC72" s="72"/>
      <c r="ID72" s="72"/>
      <c r="IE72" s="72"/>
      <c r="IF72" s="72"/>
      <c r="IG72" s="72"/>
      <c r="IH72" s="72"/>
      <c r="II72" s="72"/>
      <c r="IJ72" s="72"/>
      <c r="IK72" s="72"/>
      <c r="IL72" s="72"/>
      <c r="IM72" s="72"/>
      <c r="IN72" s="72"/>
      <c r="IO72" s="72"/>
      <c r="IP72" s="72"/>
      <c r="IQ72" s="72"/>
      <c r="IR72" s="72"/>
      <c r="IS72" s="72"/>
      <c r="IT72" s="72"/>
      <c r="IU72" s="72"/>
      <c r="IV72" s="72"/>
      <c r="IW72" s="72"/>
      <c r="IX72" s="72"/>
    </row>
    <row r="73" spans="1:258" ht="11.25" customHeight="1" thickTop="1" thickBot="1">
      <c r="A73" s="358"/>
      <c r="B73" s="359"/>
      <c r="C73" s="360"/>
      <c r="D73" s="159"/>
      <c r="E73" s="356"/>
      <c r="F73" s="356"/>
      <c r="G73" s="361"/>
      <c r="H73" s="356"/>
      <c r="I73" s="159"/>
      <c r="J73" s="160"/>
      <c r="K73" s="161" t="str">
        <f>IFERROR(CONCATENATE(INDEX('8- Politicas de admiistracion '!$B$16:$F$53,MATCH('5- Identificación de Riesgos'!J73,'8- Politicas de admiistracion '!$C$16:$C$54,0),1)," - ",L73),"")</f>
        <v/>
      </c>
      <c r="L73" s="162" t="str">
        <f>IFERROR(VLOOKUP(INDEX('8- Politicas de admiistracion '!$B$16:$F$64,MATCH('5- Identificación de Riesgos'!J73,'8- Politicas de admiistracion '!$C$16:$C$64,0),1),'8- Politicas de admiistracion '!$B$16:$F$64,5,FALSE),"")</f>
        <v/>
      </c>
      <c r="M73" s="356"/>
      <c r="N73" s="356"/>
      <c r="O73" s="357"/>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2"/>
      <c r="BS73" s="72"/>
      <c r="BT73" s="72"/>
      <c r="BU73" s="72"/>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72"/>
      <c r="GB73" s="72"/>
      <c r="GC73" s="72"/>
      <c r="GD73" s="72"/>
      <c r="GE73" s="72"/>
      <c r="GF73" s="72"/>
      <c r="GG73" s="72"/>
      <c r="GH73" s="72"/>
      <c r="GI73" s="72"/>
      <c r="GJ73" s="72"/>
      <c r="GK73" s="72"/>
      <c r="GL73" s="72"/>
      <c r="GM73" s="72"/>
      <c r="GN73" s="72"/>
      <c r="GO73" s="72"/>
      <c r="GP73" s="72"/>
      <c r="GQ73" s="72"/>
      <c r="GR73" s="72"/>
      <c r="GS73" s="72"/>
      <c r="GT73" s="72"/>
      <c r="GU73" s="72"/>
      <c r="GV73" s="72"/>
      <c r="GW73" s="72"/>
      <c r="GX73" s="72"/>
      <c r="GY73" s="72"/>
      <c r="GZ73" s="72"/>
      <c r="HA73" s="72"/>
      <c r="HB73" s="72"/>
      <c r="HC73" s="72"/>
      <c r="HD73" s="72"/>
      <c r="HE73" s="72"/>
      <c r="HF73" s="72"/>
      <c r="HG73" s="72"/>
      <c r="HH73" s="72"/>
      <c r="HI73" s="72"/>
      <c r="HJ73" s="72"/>
      <c r="HK73" s="72"/>
      <c r="HL73" s="72"/>
      <c r="HM73" s="72"/>
      <c r="HN73" s="72"/>
      <c r="HO73" s="72"/>
      <c r="HP73" s="72"/>
      <c r="HQ73" s="72"/>
      <c r="HR73" s="72"/>
      <c r="HS73" s="72"/>
      <c r="HT73" s="72"/>
      <c r="HU73" s="72"/>
      <c r="HV73" s="72"/>
      <c r="HW73" s="72"/>
      <c r="HX73" s="72"/>
      <c r="HY73" s="72"/>
      <c r="HZ73" s="72"/>
      <c r="IA73" s="72"/>
      <c r="IB73" s="72"/>
      <c r="IC73" s="72"/>
      <c r="ID73" s="72"/>
      <c r="IE73" s="72"/>
      <c r="IF73" s="72"/>
      <c r="IG73" s="72"/>
      <c r="IH73" s="72"/>
      <c r="II73" s="72"/>
      <c r="IJ73" s="72"/>
      <c r="IK73" s="72"/>
      <c r="IL73" s="72"/>
      <c r="IM73" s="72"/>
      <c r="IN73" s="72"/>
      <c r="IO73" s="72"/>
      <c r="IP73" s="72"/>
      <c r="IQ73" s="72"/>
      <c r="IR73" s="72"/>
      <c r="IS73" s="72"/>
      <c r="IT73" s="72"/>
      <c r="IU73" s="72"/>
      <c r="IV73" s="72"/>
      <c r="IW73" s="72"/>
      <c r="IX73" s="72"/>
    </row>
    <row r="74" spans="1:258" ht="13.5" thickTop="1">
      <c r="A74" s="72"/>
      <c r="B74" s="83"/>
      <c r="C74" s="83"/>
      <c r="D74" s="83"/>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c r="BA74" s="72"/>
      <c r="BB74" s="72"/>
      <c r="BC74" s="72"/>
      <c r="BD74" s="72"/>
      <c r="BE74" s="72"/>
      <c r="BF74" s="72"/>
      <c r="BG74" s="72"/>
      <c r="BH74" s="72"/>
      <c r="BI74" s="72"/>
      <c r="BJ74" s="72"/>
      <c r="BK74" s="72"/>
      <c r="BL74" s="72"/>
      <c r="BM74" s="72"/>
      <c r="BN74" s="72"/>
      <c r="BO74" s="72"/>
      <c r="BP74" s="72"/>
      <c r="BQ74" s="72"/>
      <c r="BR74" s="72"/>
      <c r="BS74" s="72"/>
      <c r="BT74" s="72"/>
      <c r="BU74" s="72"/>
      <c r="BV74" s="72"/>
      <c r="BW74" s="72"/>
      <c r="BX74" s="72"/>
      <c r="BY74" s="72"/>
      <c r="BZ74" s="72"/>
      <c r="CA74" s="72"/>
      <c r="CB74" s="72"/>
      <c r="CC74" s="72"/>
      <c r="CD74" s="72"/>
      <c r="CE74" s="72"/>
      <c r="CF74" s="72"/>
      <c r="CG74" s="72"/>
      <c r="CH74" s="72"/>
      <c r="CI74" s="72"/>
      <c r="CJ74" s="72"/>
      <c r="CK74" s="72"/>
      <c r="CL74" s="72"/>
      <c r="CM74" s="72"/>
      <c r="CN74" s="72"/>
      <c r="CO74" s="72"/>
      <c r="CP74" s="72"/>
      <c r="CQ74" s="72"/>
      <c r="CR74" s="72"/>
      <c r="CS74" s="72"/>
      <c r="CT74" s="7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72"/>
      <c r="GB74" s="72"/>
      <c r="GC74" s="72"/>
      <c r="GD74" s="72"/>
      <c r="GE74" s="72"/>
      <c r="GF74" s="72"/>
      <c r="GG74" s="72"/>
      <c r="GH74" s="72"/>
      <c r="GI74" s="72"/>
      <c r="GJ74" s="72"/>
      <c r="GK74" s="72"/>
      <c r="GL74" s="72"/>
      <c r="GM74" s="72"/>
      <c r="GN74" s="72"/>
      <c r="GO74" s="72"/>
      <c r="GP74" s="72"/>
      <c r="GQ74" s="72"/>
      <c r="GR74" s="72"/>
      <c r="GS74" s="72"/>
      <c r="GT74" s="72"/>
      <c r="GU74" s="72"/>
      <c r="GV74" s="72"/>
      <c r="GW74" s="72"/>
      <c r="GX74" s="72"/>
      <c r="GY74" s="72"/>
      <c r="GZ74" s="72"/>
      <c r="HA74" s="72"/>
      <c r="HB74" s="72"/>
      <c r="HC74" s="72"/>
      <c r="HD74" s="72"/>
      <c r="HE74" s="72"/>
      <c r="HF74" s="72"/>
      <c r="HG74" s="72"/>
      <c r="HH74" s="72"/>
      <c r="HI74" s="72"/>
      <c r="HJ74" s="72"/>
      <c r="HK74" s="72"/>
      <c r="HL74" s="72"/>
      <c r="HM74" s="72"/>
      <c r="HN74" s="72"/>
      <c r="HO74" s="72"/>
      <c r="HP74" s="72"/>
      <c r="HQ74" s="72"/>
      <c r="HR74" s="72"/>
      <c r="HS74" s="72"/>
      <c r="HT74" s="72"/>
      <c r="HU74" s="72"/>
      <c r="HV74" s="72"/>
      <c r="HW74" s="72"/>
      <c r="HX74" s="72"/>
      <c r="HY74" s="72"/>
      <c r="HZ74" s="72"/>
      <c r="IA74" s="72"/>
      <c r="IB74" s="72"/>
      <c r="IC74" s="72"/>
      <c r="ID74" s="72"/>
      <c r="IE74" s="72"/>
      <c r="IF74" s="72"/>
      <c r="IG74" s="72"/>
      <c r="IH74" s="72"/>
      <c r="II74" s="72"/>
      <c r="IJ74" s="72"/>
      <c r="IK74" s="72"/>
      <c r="IL74" s="72"/>
      <c r="IM74" s="72"/>
      <c r="IN74" s="72"/>
      <c r="IO74" s="72"/>
      <c r="IP74" s="72"/>
      <c r="IQ74" s="72"/>
      <c r="IR74" s="72"/>
      <c r="IS74" s="72"/>
      <c r="IT74" s="72"/>
      <c r="IU74" s="72"/>
      <c r="IV74" s="72"/>
      <c r="IW74" s="72"/>
      <c r="IX74" s="72"/>
    </row>
    <row r="75" spans="1:258">
      <c r="A75" s="72"/>
      <c r="B75" s="83"/>
      <c r="C75" s="83"/>
      <c r="D75" s="83"/>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c r="BG75" s="72"/>
      <c r="BH75" s="72"/>
      <c r="BI75" s="72"/>
      <c r="BJ75" s="72"/>
      <c r="BK75" s="72"/>
      <c r="BL75" s="72"/>
      <c r="BM75" s="72"/>
      <c r="BN75" s="72"/>
      <c r="BO75" s="72"/>
      <c r="BP75" s="72"/>
      <c r="BQ75" s="72"/>
      <c r="BR75" s="72"/>
      <c r="BS75" s="72"/>
      <c r="BT75" s="72"/>
      <c r="BU75" s="72"/>
      <c r="BV75" s="72"/>
      <c r="BW75" s="72"/>
      <c r="BX75" s="72"/>
      <c r="BY75" s="72"/>
      <c r="BZ75" s="72"/>
      <c r="CA75" s="72"/>
      <c r="CB75" s="72"/>
      <c r="CC75" s="72"/>
      <c r="CD75" s="72"/>
      <c r="CE75" s="72"/>
      <c r="CF75" s="72"/>
      <c r="CG75" s="72"/>
      <c r="CH75" s="72"/>
      <c r="CI75" s="72"/>
      <c r="CJ75" s="72"/>
      <c r="CK75" s="72"/>
      <c r="CL75" s="72"/>
      <c r="CM75" s="72"/>
      <c r="CN75" s="72"/>
      <c r="CO75" s="72"/>
      <c r="CP75" s="72"/>
      <c r="CQ75" s="72"/>
      <c r="CR75" s="72"/>
      <c r="CS75" s="72"/>
      <c r="CT75" s="7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72"/>
      <c r="GB75" s="72"/>
      <c r="GC75" s="72"/>
      <c r="GD75" s="72"/>
      <c r="GE75" s="72"/>
      <c r="GF75" s="72"/>
      <c r="GG75" s="72"/>
      <c r="GH75" s="72"/>
      <c r="GI75" s="72"/>
      <c r="GJ75" s="72"/>
      <c r="GK75" s="72"/>
      <c r="GL75" s="72"/>
      <c r="GM75" s="72"/>
      <c r="GN75" s="72"/>
      <c r="GO75" s="72"/>
      <c r="GP75" s="72"/>
      <c r="GQ75" s="72"/>
      <c r="GR75" s="72"/>
      <c r="GS75" s="72"/>
      <c r="GT75" s="72"/>
      <c r="GU75" s="72"/>
      <c r="GV75" s="72"/>
      <c r="GW75" s="72"/>
      <c r="GX75" s="72"/>
      <c r="GY75" s="72"/>
      <c r="GZ75" s="72"/>
      <c r="HA75" s="72"/>
      <c r="HB75" s="72"/>
      <c r="HC75" s="72"/>
      <c r="HD75" s="72"/>
      <c r="HE75" s="72"/>
      <c r="HF75" s="72"/>
      <c r="HG75" s="72"/>
      <c r="HH75" s="72"/>
      <c r="HI75" s="72"/>
      <c r="HJ75" s="72"/>
      <c r="HK75" s="72"/>
      <c r="HL75" s="72"/>
      <c r="HM75" s="72"/>
      <c r="HN75" s="72"/>
      <c r="HO75" s="72"/>
      <c r="HP75" s="72"/>
      <c r="HQ75" s="72"/>
      <c r="HR75" s="72"/>
      <c r="HS75" s="72"/>
      <c r="HT75" s="72"/>
      <c r="HU75" s="72"/>
      <c r="HV75" s="72"/>
      <c r="HW75" s="72"/>
      <c r="HX75" s="72"/>
      <c r="HY75" s="72"/>
      <c r="HZ75" s="72"/>
      <c r="IA75" s="72"/>
      <c r="IB75" s="72"/>
      <c r="IC75" s="72"/>
      <c r="ID75" s="72"/>
      <c r="IE75" s="72"/>
      <c r="IF75" s="72"/>
      <c r="IG75" s="72"/>
      <c r="IH75" s="72"/>
      <c r="II75" s="72"/>
      <c r="IJ75" s="72"/>
      <c r="IK75" s="72"/>
      <c r="IL75" s="72"/>
      <c r="IM75" s="72"/>
      <c r="IN75" s="72"/>
      <c r="IO75" s="72"/>
      <c r="IP75" s="72"/>
      <c r="IQ75" s="72"/>
      <c r="IR75" s="72"/>
      <c r="IS75" s="72"/>
      <c r="IT75" s="72"/>
      <c r="IU75" s="72"/>
      <c r="IV75" s="72"/>
      <c r="IW75" s="72"/>
      <c r="IX75" s="72"/>
    </row>
    <row r="76" spans="1:258">
      <c r="A76" s="72"/>
      <c r="B76" s="83"/>
      <c r="C76" s="83"/>
      <c r="D76" s="83"/>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2"/>
      <c r="BQ76" s="72"/>
      <c r="BR76" s="72"/>
      <c r="BS76" s="72"/>
      <c r="BT76" s="72"/>
      <c r="BU76" s="72"/>
      <c r="BV76" s="72"/>
      <c r="BW76" s="72"/>
      <c r="BX76" s="72"/>
      <c r="BY76" s="72"/>
      <c r="BZ76" s="72"/>
      <c r="CA76" s="72"/>
      <c r="CB76" s="72"/>
      <c r="CC76" s="72"/>
      <c r="CD76" s="72"/>
      <c r="CE76" s="72"/>
      <c r="CF76" s="72"/>
      <c r="CG76" s="72"/>
      <c r="CH76" s="72"/>
      <c r="CI76" s="72"/>
      <c r="CJ76" s="72"/>
      <c r="CK76" s="72"/>
      <c r="CL76" s="72"/>
      <c r="CM76" s="72"/>
      <c r="CN76" s="72"/>
      <c r="CO76" s="72"/>
      <c r="CP76" s="72"/>
      <c r="CQ76" s="72"/>
      <c r="CR76" s="72"/>
      <c r="CS76" s="72"/>
      <c r="CT76" s="72"/>
      <c r="CU76" s="72"/>
      <c r="CV76" s="72"/>
      <c r="CW76" s="72"/>
      <c r="CX76" s="72"/>
      <c r="CY76" s="72"/>
      <c r="CZ76" s="72"/>
      <c r="DA76" s="72"/>
      <c r="DB76" s="72"/>
      <c r="DC76" s="72"/>
      <c r="DD76" s="72"/>
      <c r="DE76" s="72"/>
      <c r="DF76" s="72"/>
      <c r="DG76" s="72"/>
      <c r="DH76" s="72"/>
      <c r="DI76" s="72"/>
      <c r="DJ76" s="72"/>
      <c r="DK76" s="72"/>
      <c r="DL76" s="72"/>
      <c r="DM76" s="72"/>
      <c r="DN76" s="72"/>
      <c r="DO76" s="72"/>
      <c r="DP76" s="72"/>
      <c r="DQ76" s="72"/>
      <c r="DR76" s="72"/>
      <c r="DS76" s="72"/>
      <c r="DT76" s="72"/>
      <c r="DU76" s="72"/>
      <c r="DV76" s="72"/>
      <c r="DW76" s="72"/>
      <c r="DX76" s="72"/>
      <c r="DY76" s="72"/>
      <c r="DZ76" s="72"/>
      <c r="EA76" s="72"/>
      <c r="EB76" s="72"/>
      <c r="EC76" s="72"/>
      <c r="ED76" s="72"/>
      <c r="EE76" s="72"/>
      <c r="EF76" s="72"/>
      <c r="EG76" s="72"/>
      <c r="EH76" s="72"/>
      <c r="EI76" s="72"/>
      <c r="EJ76" s="72"/>
      <c r="EK76" s="72"/>
      <c r="EL76" s="72"/>
      <c r="EM76" s="72"/>
      <c r="EN76" s="72"/>
      <c r="EO76" s="72"/>
      <c r="EP76" s="72"/>
      <c r="EQ76" s="72"/>
      <c r="ER76" s="72"/>
      <c r="ES76" s="72"/>
      <c r="ET76" s="72"/>
      <c r="EU76" s="72"/>
      <c r="EV76" s="72"/>
      <c r="EW76" s="72"/>
      <c r="EX76" s="72"/>
      <c r="EY76" s="72"/>
      <c r="EZ76" s="72"/>
      <c r="FA76" s="72"/>
      <c r="FB76" s="72"/>
      <c r="FC76" s="72"/>
      <c r="FD76" s="72"/>
      <c r="FE76" s="72"/>
      <c r="FF76" s="72"/>
      <c r="FG76" s="72"/>
      <c r="FH76" s="72"/>
      <c r="FI76" s="72"/>
      <c r="FJ76" s="72"/>
      <c r="FK76" s="72"/>
      <c r="FL76" s="72"/>
      <c r="FM76" s="72"/>
      <c r="FN76" s="72"/>
      <c r="FO76" s="72"/>
      <c r="FP76" s="72"/>
      <c r="FQ76" s="72"/>
      <c r="FR76" s="72"/>
      <c r="FS76" s="72"/>
      <c r="FT76" s="72"/>
      <c r="FU76" s="72"/>
      <c r="FV76" s="72"/>
      <c r="FW76" s="72"/>
      <c r="FX76" s="72"/>
      <c r="FY76" s="72"/>
      <c r="FZ76" s="72"/>
      <c r="GA76" s="72"/>
      <c r="GB76" s="72"/>
      <c r="GC76" s="72"/>
      <c r="GD76" s="72"/>
      <c r="GE76" s="72"/>
      <c r="GF76" s="72"/>
      <c r="GG76" s="72"/>
      <c r="GH76" s="72"/>
      <c r="GI76" s="72"/>
      <c r="GJ76" s="72"/>
      <c r="GK76" s="72"/>
      <c r="GL76" s="72"/>
      <c r="GM76" s="72"/>
      <c r="GN76" s="72"/>
      <c r="GO76" s="72"/>
      <c r="GP76" s="72"/>
      <c r="GQ76" s="72"/>
      <c r="GR76" s="72"/>
      <c r="GS76" s="72"/>
      <c r="GT76" s="72"/>
      <c r="GU76" s="72"/>
      <c r="GV76" s="72"/>
      <c r="GW76" s="72"/>
      <c r="GX76" s="72"/>
      <c r="GY76" s="72"/>
      <c r="GZ76" s="72"/>
      <c r="HA76" s="72"/>
      <c r="HB76" s="72"/>
      <c r="HC76" s="72"/>
      <c r="HD76" s="72"/>
      <c r="HE76" s="72"/>
      <c r="HF76" s="72"/>
      <c r="HG76" s="72"/>
      <c r="HH76" s="72"/>
      <c r="HI76" s="72"/>
      <c r="HJ76" s="72"/>
      <c r="HK76" s="72"/>
      <c r="HL76" s="72"/>
      <c r="HM76" s="72"/>
      <c r="HN76" s="72"/>
      <c r="HO76" s="72"/>
      <c r="HP76" s="72"/>
      <c r="HQ76" s="72"/>
      <c r="HR76" s="72"/>
      <c r="HS76" s="72"/>
      <c r="HT76" s="72"/>
      <c r="HU76" s="72"/>
      <c r="HV76" s="72"/>
      <c r="HW76" s="72"/>
      <c r="HX76" s="72"/>
      <c r="HY76" s="72"/>
      <c r="HZ76" s="72"/>
      <c r="IA76" s="72"/>
      <c r="IB76" s="72"/>
      <c r="IC76" s="72"/>
      <c r="ID76" s="72"/>
      <c r="IE76" s="72"/>
      <c r="IF76" s="72"/>
      <c r="IG76" s="72"/>
      <c r="IH76" s="72"/>
      <c r="II76" s="72"/>
      <c r="IJ76" s="72"/>
      <c r="IK76" s="72"/>
      <c r="IL76" s="72"/>
      <c r="IM76" s="72"/>
      <c r="IN76" s="72"/>
      <c r="IO76" s="72"/>
      <c r="IP76" s="72"/>
      <c r="IQ76" s="72"/>
      <c r="IR76" s="72"/>
      <c r="IS76" s="72"/>
      <c r="IT76" s="72"/>
      <c r="IU76" s="72"/>
      <c r="IV76" s="72"/>
      <c r="IW76" s="72"/>
      <c r="IX76" s="72"/>
    </row>
    <row r="77" spans="1:258">
      <c r="A77" s="72"/>
      <c r="B77" s="83"/>
      <c r="C77" s="83"/>
      <c r="D77" s="83"/>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c r="BG77" s="72"/>
      <c r="BH77" s="72"/>
      <c r="BI77" s="72"/>
      <c r="BJ77" s="72"/>
      <c r="BK77" s="72"/>
      <c r="BL77" s="72"/>
      <c r="BM77" s="72"/>
      <c r="BN77" s="72"/>
      <c r="BO77" s="72"/>
      <c r="BP77" s="72"/>
      <c r="BQ77" s="72"/>
      <c r="BR77" s="72"/>
      <c r="BS77" s="72"/>
      <c r="BT77" s="72"/>
      <c r="BU77" s="72"/>
      <c r="BV77" s="72"/>
      <c r="BW77" s="72"/>
      <c r="BX77" s="72"/>
      <c r="BY77" s="72"/>
      <c r="BZ77" s="72"/>
      <c r="CA77" s="72"/>
      <c r="CB77" s="72"/>
      <c r="CC77" s="72"/>
      <c r="CD77" s="72"/>
      <c r="CE77" s="72"/>
      <c r="CF77" s="72"/>
      <c r="CG77" s="72"/>
      <c r="CH77" s="72"/>
      <c r="CI77" s="72"/>
      <c r="CJ77" s="72"/>
      <c r="CK77" s="72"/>
      <c r="CL77" s="72"/>
      <c r="CM77" s="72"/>
      <c r="CN77" s="72"/>
      <c r="CO77" s="72"/>
      <c r="CP77" s="72"/>
      <c r="CQ77" s="72"/>
      <c r="CR77" s="72"/>
      <c r="CS77" s="72"/>
      <c r="CT77" s="72"/>
      <c r="CU77" s="72"/>
      <c r="CV77" s="72"/>
      <c r="CW77" s="72"/>
      <c r="CX77" s="72"/>
      <c r="CY77" s="72"/>
      <c r="CZ77" s="72"/>
      <c r="DA77" s="72"/>
      <c r="DB77" s="72"/>
      <c r="DC77" s="72"/>
      <c r="DD77" s="72"/>
      <c r="DE77" s="72"/>
      <c r="DF77" s="72"/>
      <c r="DG77" s="72"/>
      <c r="DH77" s="72"/>
      <c r="DI77" s="72"/>
      <c r="DJ77" s="72"/>
      <c r="DK77" s="72"/>
      <c r="DL77" s="72"/>
      <c r="DM77" s="72"/>
      <c r="DN77" s="72"/>
      <c r="DO77" s="72"/>
      <c r="DP77" s="72"/>
      <c r="DQ77" s="72"/>
      <c r="DR77" s="72"/>
      <c r="DS77" s="72"/>
      <c r="DT77" s="72"/>
      <c r="DU77" s="72"/>
      <c r="DV77" s="72"/>
      <c r="DW77" s="72"/>
      <c r="DX77" s="72"/>
      <c r="DY77" s="72"/>
      <c r="DZ77" s="72"/>
      <c r="EA77" s="72"/>
      <c r="EB77" s="72"/>
      <c r="EC77" s="72"/>
      <c r="ED77" s="72"/>
      <c r="EE77" s="72"/>
      <c r="EF77" s="72"/>
      <c r="EG77" s="72"/>
      <c r="EH77" s="72"/>
      <c r="EI77" s="72"/>
      <c r="EJ77" s="72"/>
      <c r="EK77" s="72"/>
      <c r="EL77" s="72"/>
      <c r="EM77" s="72"/>
      <c r="EN77" s="72"/>
      <c r="EO77" s="72"/>
      <c r="EP77" s="72"/>
      <c r="EQ77" s="72"/>
      <c r="ER77" s="72"/>
      <c r="ES77" s="72"/>
      <c r="ET77" s="72"/>
      <c r="EU77" s="72"/>
      <c r="EV77" s="72"/>
      <c r="EW77" s="72"/>
      <c r="EX77" s="72"/>
      <c r="EY77" s="72"/>
      <c r="EZ77" s="72"/>
      <c r="FA77" s="72"/>
      <c r="FB77" s="72"/>
      <c r="FC77" s="72"/>
      <c r="FD77" s="72"/>
      <c r="FE77" s="72"/>
      <c r="FF77" s="72"/>
      <c r="FG77" s="72"/>
      <c r="FH77" s="72"/>
      <c r="FI77" s="72"/>
      <c r="FJ77" s="72"/>
      <c r="FK77" s="72"/>
      <c r="FL77" s="72"/>
      <c r="FM77" s="72"/>
      <c r="FN77" s="72"/>
      <c r="FO77" s="72"/>
      <c r="FP77" s="72"/>
      <c r="FQ77" s="72"/>
      <c r="FR77" s="72"/>
      <c r="FS77" s="72"/>
      <c r="FT77" s="72"/>
      <c r="FU77" s="72"/>
      <c r="FV77" s="72"/>
      <c r="FW77" s="72"/>
      <c r="FX77" s="72"/>
      <c r="FY77" s="72"/>
      <c r="FZ77" s="72"/>
      <c r="GA77" s="72"/>
      <c r="GB77" s="72"/>
      <c r="GC77" s="72"/>
      <c r="GD77" s="72"/>
      <c r="GE77" s="72"/>
      <c r="GF77" s="72"/>
      <c r="GG77" s="72"/>
      <c r="GH77" s="72"/>
      <c r="GI77" s="72"/>
      <c r="GJ77" s="72"/>
      <c r="GK77" s="72"/>
      <c r="GL77" s="72"/>
      <c r="GM77" s="72"/>
      <c r="GN77" s="72"/>
      <c r="GO77" s="72"/>
      <c r="GP77" s="72"/>
      <c r="GQ77" s="72"/>
      <c r="GR77" s="72"/>
      <c r="GS77" s="72"/>
      <c r="GT77" s="72"/>
      <c r="GU77" s="72"/>
      <c r="GV77" s="72"/>
      <c r="GW77" s="72"/>
      <c r="GX77" s="72"/>
      <c r="GY77" s="72"/>
      <c r="GZ77" s="72"/>
      <c r="HA77" s="72"/>
      <c r="HB77" s="72"/>
      <c r="HC77" s="72"/>
      <c r="HD77" s="72"/>
      <c r="HE77" s="72"/>
      <c r="HF77" s="72"/>
      <c r="HG77" s="72"/>
      <c r="HH77" s="72"/>
      <c r="HI77" s="72"/>
      <c r="HJ77" s="72"/>
      <c r="HK77" s="72"/>
      <c r="HL77" s="72"/>
      <c r="HM77" s="72"/>
      <c r="HN77" s="72"/>
      <c r="HO77" s="72"/>
      <c r="HP77" s="72"/>
      <c r="HQ77" s="72"/>
      <c r="HR77" s="72"/>
      <c r="HS77" s="72"/>
      <c r="HT77" s="72"/>
      <c r="HU77" s="72"/>
      <c r="HV77" s="72"/>
      <c r="HW77" s="72"/>
      <c r="HX77" s="72"/>
      <c r="HY77" s="72"/>
      <c r="HZ77" s="72"/>
      <c r="IA77" s="72"/>
      <c r="IB77" s="72"/>
      <c r="IC77" s="72"/>
      <c r="ID77" s="72"/>
      <c r="IE77" s="72"/>
      <c r="IF77" s="72"/>
      <c r="IG77" s="72"/>
      <c r="IH77" s="72"/>
      <c r="II77" s="72"/>
      <c r="IJ77" s="72"/>
      <c r="IK77" s="72"/>
      <c r="IL77" s="72"/>
      <c r="IM77" s="72"/>
      <c r="IN77" s="72"/>
      <c r="IO77" s="72"/>
      <c r="IP77" s="72"/>
      <c r="IQ77" s="72"/>
      <c r="IR77" s="72"/>
      <c r="IS77" s="72"/>
      <c r="IT77" s="72"/>
      <c r="IU77" s="72"/>
      <c r="IV77" s="72"/>
      <c r="IW77" s="72"/>
      <c r="IX77" s="72"/>
    </row>
    <row r="78" spans="1:258">
      <c r="A78" s="72"/>
      <c r="B78" s="83"/>
      <c r="C78" s="83"/>
      <c r="D78" s="83"/>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72"/>
      <c r="BF78" s="72"/>
      <c r="BG78" s="72"/>
      <c r="BH78" s="72"/>
      <c r="BI78" s="72"/>
      <c r="BJ78" s="72"/>
      <c r="BK78" s="72"/>
      <c r="BL78" s="72"/>
      <c r="BM78" s="72"/>
      <c r="BN78" s="72"/>
      <c r="BO78" s="72"/>
      <c r="BP78" s="72"/>
      <c r="BQ78" s="72"/>
      <c r="BR78" s="72"/>
      <c r="BS78" s="72"/>
      <c r="BT78" s="72"/>
      <c r="BU78" s="72"/>
      <c r="BV78" s="72"/>
      <c r="BW78" s="72"/>
      <c r="BX78" s="72"/>
      <c r="BY78" s="72"/>
      <c r="BZ78" s="72"/>
      <c r="CA78" s="72"/>
      <c r="CB78" s="72"/>
      <c r="CC78" s="72"/>
      <c r="CD78" s="72"/>
      <c r="CE78" s="72"/>
      <c r="CF78" s="72"/>
      <c r="CG78" s="72"/>
      <c r="CH78" s="72"/>
      <c r="CI78" s="72"/>
      <c r="CJ78" s="72"/>
      <c r="CK78" s="72"/>
      <c r="CL78" s="72"/>
      <c r="CM78" s="72"/>
      <c r="CN78" s="72"/>
      <c r="CO78" s="72"/>
      <c r="CP78" s="72"/>
      <c r="CQ78" s="72"/>
      <c r="CR78" s="72"/>
      <c r="CS78" s="72"/>
      <c r="CT78" s="72"/>
      <c r="CU78" s="72"/>
      <c r="CV78" s="72"/>
      <c r="CW78" s="72"/>
      <c r="CX78" s="72"/>
      <c r="CY78" s="72"/>
      <c r="CZ78" s="72"/>
      <c r="DA78" s="72"/>
      <c r="DB78" s="72"/>
      <c r="DC78" s="72"/>
      <c r="DD78" s="72"/>
      <c r="DE78" s="72"/>
      <c r="DF78" s="72"/>
      <c r="DG78" s="72"/>
      <c r="DH78" s="72"/>
      <c r="DI78" s="72"/>
      <c r="DJ78" s="72"/>
      <c r="DK78" s="72"/>
      <c r="DL78" s="72"/>
      <c r="DM78" s="72"/>
      <c r="DN78" s="72"/>
      <c r="DO78" s="72"/>
      <c r="DP78" s="72"/>
      <c r="DQ78" s="72"/>
      <c r="DR78" s="72"/>
      <c r="DS78" s="72"/>
      <c r="DT78" s="72"/>
      <c r="DU78" s="72"/>
      <c r="DV78" s="72"/>
      <c r="DW78" s="72"/>
      <c r="DX78" s="72"/>
      <c r="DY78" s="72"/>
      <c r="DZ78" s="72"/>
      <c r="EA78" s="72"/>
      <c r="EB78" s="72"/>
      <c r="EC78" s="72"/>
      <c r="ED78" s="72"/>
      <c r="EE78" s="72"/>
      <c r="EF78" s="72"/>
      <c r="EG78" s="72"/>
      <c r="EH78" s="72"/>
      <c r="EI78" s="72"/>
      <c r="EJ78" s="72"/>
      <c r="EK78" s="72"/>
      <c r="EL78" s="72"/>
      <c r="EM78" s="72"/>
      <c r="EN78" s="72"/>
      <c r="EO78" s="72"/>
      <c r="EP78" s="72"/>
      <c r="EQ78" s="72"/>
      <c r="ER78" s="72"/>
      <c r="ES78" s="72"/>
      <c r="ET78" s="72"/>
      <c r="EU78" s="72"/>
      <c r="EV78" s="72"/>
      <c r="EW78" s="72"/>
      <c r="EX78" s="72"/>
      <c r="EY78" s="72"/>
      <c r="EZ78" s="72"/>
      <c r="FA78" s="72"/>
      <c r="FB78" s="72"/>
      <c r="FC78" s="72"/>
      <c r="FD78" s="72"/>
      <c r="FE78" s="72"/>
      <c r="FF78" s="72"/>
      <c r="FG78" s="72"/>
      <c r="FH78" s="72"/>
      <c r="FI78" s="72"/>
      <c r="FJ78" s="72"/>
      <c r="FK78" s="72"/>
      <c r="FL78" s="72"/>
      <c r="FM78" s="72"/>
      <c r="FN78" s="72"/>
      <c r="FO78" s="72"/>
      <c r="FP78" s="72"/>
      <c r="FQ78" s="72"/>
      <c r="FR78" s="72"/>
      <c r="FS78" s="72"/>
      <c r="FT78" s="72"/>
      <c r="FU78" s="72"/>
      <c r="FV78" s="72"/>
      <c r="FW78" s="72"/>
      <c r="FX78" s="72"/>
      <c r="FY78" s="72"/>
      <c r="FZ78" s="72"/>
      <c r="GA78" s="72"/>
      <c r="GB78" s="72"/>
      <c r="GC78" s="72"/>
      <c r="GD78" s="72"/>
      <c r="GE78" s="72"/>
      <c r="GF78" s="72"/>
      <c r="GG78" s="72"/>
      <c r="GH78" s="72"/>
      <c r="GI78" s="72"/>
      <c r="GJ78" s="72"/>
      <c r="GK78" s="72"/>
      <c r="GL78" s="72"/>
      <c r="GM78" s="72"/>
      <c r="GN78" s="72"/>
      <c r="GO78" s="72"/>
      <c r="GP78" s="72"/>
      <c r="GQ78" s="72"/>
      <c r="GR78" s="72"/>
      <c r="GS78" s="72"/>
      <c r="GT78" s="72"/>
      <c r="GU78" s="72"/>
      <c r="GV78" s="72"/>
      <c r="GW78" s="72"/>
      <c r="GX78" s="72"/>
      <c r="GY78" s="72"/>
      <c r="GZ78" s="72"/>
      <c r="HA78" s="72"/>
      <c r="HB78" s="72"/>
      <c r="HC78" s="72"/>
      <c r="HD78" s="72"/>
      <c r="HE78" s="72"/>
      <c r="HF78" s="72"/>
      <c r="HG78" s="72"/>
      <c r="HH78" s="72"/>
      <c r="HI78" s="72"/>
      <c r="HJ78" s="72"/>
      <c r="HK78" s="72"/>
      <c r="HL78" s="72"/>
      <c r="HM78" s="72"/>
      <c r="HN78" s="72"/>
      <c r="HO78" s="72"/>
      <c r="HP78" s="72"/>
      <c r="HQ78" s="72"/>
      <c r="HR78" s="72"/>
      <c r="HS78" s="72"/>
      <c r="HT78" s="72"/>
      <c r="HU78" s="72"/>
      <c r="HV78" s="72"/>
      <c r="HW78" s="72"/>
      <c r="HX78" s="72"/>
      <c r="HY78" s="72"/>
      <c r="HZ78" s="72"/>
      <c r="IA78" s="72"/>
      <c r="IB78" s="72"/>
      <c r="IC78" s="72"/>
      <c r="ID78" s="72"/>
      <c r="IE78" s="72"/>
      <c r="IF78" s="72"/>
      <c r="IG78" s="72"/>
      <c r="IH78" s="72"/>
      <c r="II78" s="72"/>
      <c r="IJ78" s="72"/>
      <c r="IK78" s="72"/>
      <c r="IL78" s="72"/>
      <c r="IM78" s="72"/>
      <c r="IN78" s="72"/>
      <c r="IO78" s="72"/>
      <c r="IP78" s="72"/>
      <c r="IQ78" s="72"/>
      <c r="IR78" s="72"/>
      <c r="IS78" s="72"/>
      <c r="IT78" s="72"/>
      <c r="IU78" s="72"/>
      <c r="IV78" s="72"/>
      <c r="IW78" s="72"/>
      <c r="IX78" s="72"/>
    </row>
    <row r="79" spans="1:258">
      <c r="A79" s="72"/>
      <c r="B79" s="83"/>
      <c r="C79" s="83"/>
      <c r="D79" s="83"/>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c r="BG79" s="72"/>
      <c r="BH79" s="72"/>
      <c r="BI79" s="72"/>
      <c r="BJ79" s="72"/>
      <c r="BK79" s="72"/>
      <c r="BL79" s="72"/>
      <c r="BM79" s="72"/>
      <c r="BN79" s="72"/>
      <c r="BO79" s="72"/>
      <c r="BP79" s="72"/>
      <c r="BQ79" s="72"/>
      <c r="BR79" s="72"/>
      <c r="BS79" s="72"/>
      <c r="BT79" s="72"/>
      <c r="BU79" s="72"/>
      <c r="BV79" s="72"/>
      <c r="BW79" s="72"/>
      <c r="BX79" s="72"/>
      <c r="BY79" s="72"/>
      <c r="BZ79" s="72"/>
      <c r="CA79" s="72"/>
      <c r="CB79" s="72"/>
      <c r="CC79" s="72"/>
      <c r="CD79" s="72"/>
      <c r="CE79" s="72"/>
      <c r="CF79" s="72"/>
      <c r="CG79" s="72"/>
      <c r="CH79" s="72"/>
      <c r="CI79" s="72"/>
      <c r="CJ79" s="72"/>
      <c r="CK79" s="72"/>
      <c r="CL79" s="72"/>
      <c r="CM79" s="72"/>
      <c r="CN79" s="72"/>
      <c r="CO79" s="72"/>
      <c r="CP79" s="72"/>
      <c r="CQ79" s="72"/>
      <c r="CR79" s="72"/>
      <c r="CS79" s="72"/>
      <c r="CT79" s="72"/>
      <c r="CU79" s="72"/>
      <c r="CV79" s="72"/>
      <c r="CW79" s="72"/>
      <c r="CX79" s="72"/>
      <c r="CY79" s="72"/>
      <c r="CZ79" s="72"/>
      <c r="DA79" s="72"/>
      <c r="DB79" s="72"/>
      <c r="DC79" s="72"/>
      <c r="DD79" s="72"/>
      <c r="DE79" s="72"/>
      <c r="DF79" s="72"/>
      <c r="DG79" s="72"/>
      <c r="DH79" s="72"/>
      <c r="DI79" s="72"/>
      <c r="DJ79" s="72"/>
      <c r="DK79" s="72"/>
      <c r="DL79" s="72"/>
      <c r="DM79" s="72"/>
      <c r="DN79" s="72"/>
      <c r="DO79" s="72"/>
      <c r="DP79" s="72"/>
      <c r="DQ79" s="72"/>
      <c r="DR79" s="72"/>
      <c r="DS79" s="72"/>
      <c r="DT79" s="72"/>
      <c r="DU79" s="72"/>
      <c r="DV79" s="72"/>
      <c r="DW79" s="72"/>
      <c r="DX79" s="72"/>
      <c r="DY79" s="72"/>
      <c r="DZ79" s="72"/>
      <c r="EA79" s="72"/>
      <c r="EB79" s="72"/>
      <c r="EC79" s="72"/>
      <c r="ED79" s="72"/>
      <c r="EE79" s="72"/>
      <c r="EF79" s="72"/>
      <c r="EG79" s="72"/>
      <c r="EH79" s="72"/>
      <c r="EI79" s="72"/>
      <c r="EJ79" s="72"/>
      <c r="EK79" s="72"/>
      <c r="EL79" s="72"/>
      <c r="EM79" s="72"/>
      <c r="EN79" s="72"/>
      <c r="EO79" s="72"/>
      <c r="EP79" s="72"/>
      <c r="EQ79" s="72"/>
      <c r="ER79" s="72"/>
      <c r="ES79" s="72"/>
      <c r="ET79" s="72"/>
      <c r="EU79" s="72"/>
      <c r="EV79" s="72"/>
      <c r="EW79" s="72"/>
      <c r="EX79" s="72"/>
      <c r="EY79" s="72"/>
      <c r="EZ79" s="72"/>
      <c r="FA79" s="72"/>
      <c r="FB79" s="72"/>
      <c r="FC79" s="72"/>
      <c r="FD79" s="72"/>
      <c r="FE79" s="72"/>
      <c r="FF79" s="72"/>
      <c r="FG79" s="72"/>
      <c r="FH79" s="72"/>
      <c r="FI79" s="72"/>
      <c r="FJ79" s="72"/>
      <c r="FK79" s="72"/>
      <c r="FL79" s="72"/>
      <c r="FM79" s="72"/>
      <c r="FN79" s="72"/>
      <c r="FO79" s="72"/>
      <c r="FP79" s="72"/>
      <c r="FQ79" s="72"/>
      <c r="FR79" s="72"/>
      <c r="FS79" s="72"/>
      <c r="FT79" s="72"/>
      <c r="FU79" s="72"/>
      <c r="FV79" s="72"/>
      <c r="FW79" s="72"/>
      <c r="FX79" s="72"/>
      <c r="FY79" s="72"/>
      <c r="FZ79" s="72"/>
      <c r="GA79" s="72"/>
      <c r="GB79" s="72"/>
      <c r="GC79" s="72"/>
      <c r="GD79" s="72"/>
      <c r="GE79" s="72"/>
      <c r="GF79" s="72"/>
      <c r="GG79" s="72"/>
      <c r="GH79" s="72"/>
      <c r="GI79" s="72"/>
      <c r="GJ79" s="72"/>
      <c r="GK79" s="72"/>
      <c r="GL79" s="72"/>
      <c r="GM79" s="72"/>
      <c r="GN79" s="72"/>
      <c r="GO79" s="72"/>
      <c r="GP79" s="72"/>
      <c r="GQ79" s="72"/>
      <c r="GR79" s="72"/>
      <c r="GS79" s="72"/>
      <c r="GT79" s="72"/>
      <c r="GU79" s="72"/>
      <c r="GV79" s="72"/>
      <c r="GW79" s="72"/>
      <c r="GX79" s="72"/>
      <c r="GY79" s="72"/>
      <c r="GZ79" s="72"/>
      <c r="HA79" s="72"/>
      <c r="HB79" s="72"/>
      <c r="HC79" s="72"/>
      <c r="HD79" s="72"/>
      <c r="HE79" s="72"/>
      <c r="HF79" s="72"/>
      <c r="HG79" s="72"/>
      <c r="HH79" s="72"/>
      <c r="HI79" s="72"/>
      <c r="HJ79" s="72"/>
      <c r="HK79" s="72"/>
      <c r="HL79" s="72"/>
      <c r="HM79" s="72"/>
      <c r="HN79" s="72"/>
      <c r="HO79" s="72"/>
      <c r="HP79" s="72"/>
      <c r="HQ79" s="72"/>
      <c r="HR79" s="72"/>
      <c r="HS79" s="72"/>
      <c r="HT79" s="72"/>
      <c r="HU79" s="72"/>
      <c r="HV79" s="72"/>
      <c r="HW79" s="72"/>
      <c r="HX79" s="72"/>
      <c r="HY79" s="72"/>
      <c r="HZ79" s="72"/>
      <c r="IA79" s="72"/>
      <c r="IB79" s="72"/>
      <c r="IC79" s="72"/>
      <c r="ID79" s="72"/>
      <c r="IE79" s="72"/>
      <c r="IF79" s="72"/>
      <c r="IG79" s="72"/>
      <c r="IH79" s="72"/>
      <c r="II79" s="72"/>
      <c r="IJ79" s="72"/>
      <c r="IK79" s="72"/>
      <c r="IL79" s="72"/>
      <c r="IM79" s="72"/>
      <c r="IN79" s="72"/>
      <c r="IO79" s="72"/>
      <c r="IP79" s="72"/>
      <c r="IQ79" s="72"/>
      <c r="IR79" s="72"/>
      <c r="IS79" s="72"/>
      <c r="IT79" s="72"/>
      <c r="IU79" s="72"/>
      <c r="IV79" s="72"/>
      <c r="IW79" s="72"/>
      <c r="IX79" s="72"/>
    </row>
    <row r="80" spans="1:258">
      <c r="A80" s="72"/>
      <c r="B80" s="83"/>
      <c r="C80" s="83"/>
      <c r="D80" s="83"/>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72"/>
      <c r="BF80" s="72"/>
      <c r="BG80" s="72"/>
      <c r="BH80" s="72"/>
      <c r="BI80" s="72"/>
      <c r="BJ80" s="72"/>
      <c r="BK80" s="72"/>
      <c r="BL80" s="72"/>
      <c r="BM80" s="72"/>
      <c r="BN80" s="72"/>
      <c r="BO80" s="72"/>
      <c r="BP80" s="72"/>
      <c r="BQ80" s="72"/>
      <c r="BR80" s="72"/>
      <c r="BS80" s="72"/>
      <c r="BT80" s="72"/>
      <c r="BU80" s="72"/>
      <c r="BV80" s="72"/>
      <c r="BW80" s="72"/>
      <c r="BX80" s="72"/>
      <c r="BY80" s="72"/>
      <c r="BZ80" s="72"/>
      <c r="CA80" s="72"/>
      <c r="CB80" s="72"/>
      <c r="CC80" s="72"/>
      <c r="CD80" s="72"/>
      <c r="CE80" s="72"/>
      <c r="CF80" s="72"/>
      <c r="CG80" s="72"/>
      <c r="CH80" s="72"/>
      <c r="CI80" s="72"/>
      <c r="CJ80" s="72"/>
      <c r="CK80" s="72"/>
      <c r="CL80" s="72"/>
      <c r="CM80" s="72"/>
      <c r="CN80" s="72"/>
      <c r="CO80" s="72"/>
      <c r="CP80" s="72"/>
      <c r="CQ80" s="72"/>
      <c r="CR80" s="72"/>
      <c r="CS80" s="72"/>
      <c r="CT80" s="72"/>
      <c r="CU80" s="72"/>
      <c r="CV80" s="72"/>
      <c r="CW80" s="72"/>
      <c r="CX80" s="72"/>
      <c r="CY80" s="72"/>
      <c r="CZ80" s="72"/>
      <c r="DA80" s="72"/>
      <c r="DB80" s="72"/>
      <c r="DC80" s="72"/>
      <c r="DD80" s="72"/>
      <c r="DE80" s="72"/>
      <c r="DF80" s="72"/>
      <c r="DG80" s="72"/>
      <c r="DH80" s="72"/>
      <c r="DI80" s="72"/>
      <c r="DJ80" s="72"/>
      <c r="DK80" s="72"/>
      <c r="DL80" s="72"/>
      <c r="DM80" s="72"/>
      <c r="DN80" s="72"/>
      <c r="DO80" s="72"/>
      <c r="DP80" s="72"/>
      <c r="DQ80" s="72"/>
      <c r="DR80" s="72"/>
      <c r="DS80" s="72"/>
      <c r="DT80" s="72"/>
      <c r="DU80" s="72"/>
      <c r="DV80" s="72"/>
      <c r="DW80" s="72"/>
      <c r="DX80" s="72"/>
      <c r="DY80" s="72"/>
      <c r="DZ80" s="72"/>
      <c r="EA80" s="72"/>
      <c r="EB80" s="72"/>
      <c r="EC80" s="72"/>
      <c r="ED80" s="72"/>
      <c r="EE80" s="72"/>
      <c r="EF80" s="72"/>
      <c r="EG80" s="72"/>
      <c r="EH80" s="72"/>
      <c r="EI80" s="72"/>
      <c r="EJ80" s="72"/>
      <c r="EK80" s="72"/>
      <c r="EL80" s="72"/>
      <c r="EM80" s="72"/>
      <c r="EN80" s="72"/>
      <c r="EO80" s="72"/>
      <c r="EP80" s="72"/>
      <c r="EQ80" s="72"/>
      <c r="ER80" s="72"/>
      <c r="ES80" s="72"/>
      <c r="ET80" s="72"/>
      <c r="EU80" s="72"/>
      <c r="EV80" s="72"/>
      <c r="EW80" s="72"/>
      <c r="EX80" s="72"/>
      <c r="EY80" s="72"/>
      <c r="EZ80" s="72"/>
      <c r="FA80" s="72"/>
      <c r="FB80" s="72"/>
      <c r="FC80" s="72"/>
      <c r="FD80" s="72"/>
      <c r="FE80" s="72"/>
      <c r="FF80" s="72"/>
      <c r="FG80" s="72"/>
      <c r="FH80" s="72"/>
      <c r="FI80" s="72"/>
      <c r="FJ80" s="72"/>
      <c r="FK80" s="72"/>
      <c r="FL80" s="72"/>
      <c r="FM80" s="72"/>
      <c r="FN80" s="72"/>
      <c r="FO80" s="72"/>
      <c r="FP80" s="72"/>
      <c r="FQ80" s="72"/>
      <c r="FR80" s="72"/>
      <c r="FS80" s="72"/>
      <c r="FT80" s="72"/>
      <c r="FU80" s="72"/>
      <c r="FV80" s="72"/>
      <c r="FW80" s="72"/>
      <c r="FX80" s="72"/>
      <c r="FY80" s="72"/>
      <c r="FZ80" s="72"/>
      <c r="GA80" s="72"/>
      <c r="GB80" s="72"/>
      <c r="GC80" s="72"/>
      <c r="GD80" s="72"/>
      <c r="GE80" s="72"/>
      <c r="GF80" s="72"/>
      <c r="GG80" s="72"/>
      <c r="GH80" s="72"/>
      <c r="GI80" s="72"/>
      <c r="GJ80" s="72"/>
      <c r="GK80" s="72"/>
      <c r="GL80" s="72"/>
      <c r="GM80" s="72"/>
      <c r="GN80" s="72"/>
      <c r="GO80" s="72"/>
      <c r="GP80" s="72"/>
      <c r="GQ80" s="72"/>
      <c r="GR80" s="72"/>
      <c r="GS80" s="72"/>
      <c r="GT80" s="72"/>
      <c r="GU80" s="72"/>
      <c r="GV80" s="72"/>
      <c r="GW80" s="72"/>
      <c r="GX80" s="72"/>
      <c r="GY80" s="72"/>
      <c r="GZ80" s="72"/>
      <c r="HA80" s="72"/>
      <c r="HB80" s="72"/>
      <c r="HC80" s="72"/>
      <c r="HD80" s="72"/>
      <c r="HE80" s="72"/>
      <c r="HF80" s="72"/>
      <c r="HG80" s="72"/>
      <c r="HH80" s="72"/>
      <c r="HI80" s="72"/>
      <c r="HJ80" s="72"/>
      <c r="HK80" s="72"/>
      <c r="HL80" s="72"/>
      <c r="HM80" s="72"/>
      <c r="HN80" s="72"/>
      <c r="HO80" s="72"/>
      <c r="HP80" s="72"/>
      <c r="HQ80" s="72"/>
      <c r="HR80" s="72"/>
      <c r="HS80" s="72"/>
      <c r="HT80" s="72"/>
      <c r="HU80" s="72"/>
      <c r="HV80" s="72"/>
      <c r="HW80" s="72"/>
      <c r="HX80" s="72"/>
      <c r="HY80" s="72"/>
      <c r="HZ80" s="72"/>
      <c r="IA80" s="72"/>
      <c r="IB80" s="72"/>
      <c r="IC80" s="72"/>
      <c r="ID80" s="72"/>
      <c r="IE80" s="72"/>
      <c r="IF80" s="72"/>
      <c r="IG80" s="72"/>
      <c r="IH80" s="72"/>
      <c r="II80" s="72"/>
      <c r="IJ80" s="72"/>
      <c r="IK80" s="72"/>
      <c r="IL80" s="72"/>
      <c r="IM80" s="72"/>
      <c r="IN80" s="72"/>
      <c r="IO80" s="72"/>
      <c r="IP80" s="72"/>
      <c r="IQ80" s="72"/>
      <c r="IR80" s="72"/>
      <c r="IS80" s="72"/>
      <c r="IT80" s="72"/>
      <c r="IU80" s="72"/>
      <c r="IV80" s="72"/>
      <c r="IW80" s="72"/>
      <c r="IX80" s="72"/>
    </row>
    <row r="81" spans="1:258">
      <c r="A81" s="72"/>
      <c r="B81" s="83"/>
      <c r="C81" s="83"/>
      <c r="D81" s="83"/>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72"/>
      <c r="BF81" s="72"/>
      <c r="BG81" s="72"/>
      <c r="BH81" s="72"/>
      <c r="BI81" s="72"/>
      <c r="BJ81" s="72"/>
      <c r="BK81" s="72"/>
      <c r="BL81" s="72"/>
      <c r="BM81" s="72"/>
      <c r="BN81" s="72"/>
      <c r="BO81" s="72"/>
      <c r="BP81" s="72"/>
      <c r="BQ81" s="72"/>
      <c r="BR81" s="72"/>
      <c r="BS81" s="72"/>
      <c r="BT81" s="72"/>
      <c r="BU81" s="72"/>
      <c r="BV81" s="72"/>
      <c r="BW81" s="72"/>
      <c r="BX81" s="72"/>
      <c r="BY81" s="72"/>
      <c r="BZ81" s="72"/>
      <c r="CA81" s="72"/>
      <c r="CB81" s="72"/>
      <c r="CC81" s="72"/>
      <c r="CD81" s="72"/>
      <c r="CE81" s="72"/>
      <c r="CF81" s="72"/>
      <c r="CG81" s="72"/>
      <c r="CH81" s="72"/>
      <c r="CI81" s="72"/>
      <c r="CJ81" s="72"/>
      <c r="CK81" s="72"/>
      <c r="CL81" s="72"/>
      <c r="CM81" s="72"/>
      <c r="CN81" s="72"/>
      <c r="CO81" s="72"/>
      <c r="CP81" s="72"/>
      <c r="CQ81" s="72"/>
      <c r="CR81" s="72"/>
      <c r="CS81" s="72"/>
      <c r="CT81" s="72"/>
      <c r="CU81" s="72"/>
      <c r="CV81" s="72"/>
      <c r="CW81" s="72"/>
      <c r="CX81" s="72"/>
      <c r="CY81" s="72"/>
      <c r="CZ81" s="72"/>
      <c r="DA81" s="72"/>
      <c r="DB81" s="72"/>
      <c r="DC81" s="72"/>
      <c r="DD81" s="72"/>
      <c r="DE81" s="72"/>
      <c r="DF81" s="72"/>
      <c r="DG81" s="72"/>
      <c r="DH81" s="72"/>
      <c r="DI81" s="72"/>
      <c r="DJ81" s="72"/>
      <c r="DK81" s="72"/>
      <c r="DL81" s="72"/>
      <c r="DM81" s="72"/>
      <c r="DN81" s="72"/>
      <c r="DO81" s="72"/>
      <c r="DP81" s="72"/>
      <c r="DQ81" s="72"/>
      <c r="DR81" s="72"/>
      <c r="DS81" s="72"/>
      <c r="DT81" s="72"/>
      <c r="DU81" s="72"/>
      <c r="DV81" s="72"/>
      <c r="DW81" s="72"/>
      <c r="DX81" s="72"/>
      <c r="DY81" s="72"/>
      <c r="DZ81" s="72"/>
      <c r="EA81" s="72"/>
      <c r="EB81" s="72"/>
      <c r="EC81" s="72"/>
      <c r="ED81" s="72"/>
      <c r="EE81" s="72"/>
      <c r="EF81" s="72"/>
      <c r="EG81" s="72"/>
      <c r="EH81" s="72"/>
      <c r="EI81" s="72"/>
      <c r="EJ81" s="72"/>
      <c r="EK81" s="72"/>
      <c r="EL81" s="72"/>
      <c r="EM81" s="72"/>
      <c r="EN81" s="72"/>
      <c r="EO81" s="72"/>
      <c r="EP81" s="72"/>
      <c r="EQ81" s="72"/>
      <c r="ER81" s="72"/>
      <c r="ES81" s="72"/>
      <c r="ET81" s="72"/>
      <c r="EU81" s="72"/>
      <c r="EV81" s="72"/>
      <c r="EW81" s="72"/>
      <c r="EX81" s="72"/>
      <c r="EY81" s="72"/>
      <c r="EZ81" s="72"/>
      <c r="FA81" s="72"/>
      <c r="FB81" s="72"/>
      <c r="FC81" s="72"/>
      <c r="FD81" s="72"/>
      <c r="FE81" s="72"/>
      <c r="FF81" s="72"/>
      <c r="FG81" s="72"/>
      <c r="FH81" s="72"/>
      <c r="FI81" s="72"/>
      <c r="FJ81" s="72"/>
      <c r="FK81" s="72"/>
      <c r="FL81" s="72"/>
      <c r="FM81" s="72"/>
      <c r="FN81" s="72"/>
      <c r="FO81" s="72"/>
      <c r="FP81" s="72"/>
      <c r="FQ81" s="72"/>
      <c r="FR81" s="72"/>
      <c r="FS81" s="72"/>
      <c r="FT81" s="72"/>
      <c r="FU81" s="72"/>
      <c r="FV81" s="72"/>
      <c r="FW81" s="72"/>
      <c r="FX81" s="72"/>
      <c r="FY81" s="72"/>
      <c r="FZ81" s="72"/>
      <c r="GA81" s="72"/>
      <c r="GB81" s="72"/>
      <c r="GC81" s="72"/>
      <c r="GD81" s="72"/>
      <c r="GE81" s="72"/>
      <c r="GF81" s="72"/>
      <c r="GG81" s="72"/>
      <c r="GH81" s="72"/>
      <c r="GI81" s="72"/>
      <c r="GJ81" s="72"/>
      <c r="GK81" s="72"/>
      <c r="GL81" s="72"/>
      <c r="GM81" s="72"/>
      <c r="GN81" s="72"/>
      <c r="GO81" s="72"/>
      <c r="GP81" s="72"/>
      <c r="GQ81" s="72"/>
      <c r="GR81" s="72"/>
      <c r="GS81" s="72"/>
      <c r="GT81" s="72"/>
      <c r="GU81" s="72"/>
      <c r="GV81" s="72"/>
      <c r="GW81" s="72"/>
      <c r="GX81" s="72"/>
      <c r="GY81" s="72"/>
      <c r="GZ81" s="72"/>
      <c r="HA81" s="72"/>
      <c r="HB81" s="72"/>
      <c r="HC81" s="72"/>
      <c r="HD81" s="72"/>
      <c r="HE81" s="72"/>
      <c r="HF81" s="72"/>
      <c r="HG81" s="72"/>
      <c r="HH81" s="72"/>
      <c r="HI81" s="72"/>
      <c r="HJ81" s="72"/>
      <c r="HK81" s="72"/>
      <c r="HL81" s="72"/>
      <c r="HM81" s="72"/>
      <c r="HN81" s="72"/>
      <c r="HO81" s="72"/>
      <c r="HP81" s="72"/>
      <c r="HQ81" s="72"/>
      <c r="HR81" s="72"/>
      <c r="HS81" s="72"/>
      <c r="HT81" s="72"/>
      <c r="HU81" s="72"/>
      <c r="HV81" s="72"/>
      <c r="HW81" s="72"/>
      <c r="HX81" s="72"/>
      <c r="HY81" s="72"/>
      <c r="HZ81" s="72"/>
      <c r="IA81" s="72"/>
      <c r="IB81" s="72"/>
      <c r="IC81" s="72"/>
      <c r="ID81" s="72"/>
      <c r="IE81" s="72"/>
      <c r="IF81" s="72"/>
      <c r="IG81" s="72"/>
      <c r="IH81" s="72"/>
      <c r="II81" s="72"/>
      <c r="IJ81" s="72"/>
      <c r="IK81" s="72"/>
      <c r="IL81" s="72"/>
      <c r="IM81" s="72"/>
      <c r="IN81" s="72"/>
      <c r="IO81" s="72"/>
      <c r="IP81" s="72"/>
      <c r="IQ81" s="72"/>
      <c r="IR81" s="72"/>
      <c r="IS81" s="72"/>
      <c r="IT81" s="72"/>
      <c r="IU81" s="72"/>
      <c r="IV81" s="72"/>
      <c r="IW81" s="72"/>
      <c r="IX81" s="72"/>
    </row>
    <row r="82" spans="1:258">
      <c r="A82" s="72"/>
      <c r="B82" s="83"/>
      <c r="C82" s="83"/>
      <c r="D82" s="83"/>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72"/>
      <c r="BF82" s="72"/>
      <c r="BG82" s="72"/>
      <c r="BH82" s="72"/>
      <c r="BI82" s="72"/>
      <c r="BJ82" s="72"/>
      <c r="BK82" s="72"/>
      <c r="BL82" s="72"/>
      <c r="BM82" s="72"/>
      <c r="BN82" s="72"/>
      <c r="BO82" s="72"/>
      <c r="BP82" s="72"/>
      <c r="BQ82" s="72"/>
      <c r="BR82" s="72"/>
      <c r="BS82" s="72"/>
      <c r="BT82" s="72"/>
      <c r="BU82" s="72"/>
      <c r="BV82" s="72"/>
      <c r="BW82" s="72"/>
      <c r="BX82" s="72"/>
      <c r="BY82" s="72"/>
      <c r="BZ82" s="72"/>
      <c r="CA82" s="72"/>
      <c r="CB82" s="72"/>
      <c r="CC82" s="72"/>
      <c r="CD82" s="72"/>
      <c r="CE82" s="72"/>
      <c r="CF82" s="72"/>
      <c r="CG82" s="72"/>
      <c r="CH82" s="72"/>
      <c r="CI82" s="72"/>
      <c r="CJ82" s="72"/>
      <c r="CK82" s="72"/>
      <c r="CL82" s="72"/>
      <c r="CM82" s="72"/>
      <c r="CN82" s="72"/>
      <c r="CO82" s="72"/>
      <c r="CP82" s="72"/>
      <c r="CQ82" s="72"/>
      <c r="CR82" s="72"/>
      <c r="CS82" s="72"/>
      <c r="CT82" s="72"/>
      <c r="CU82" s="72"/>
      <c r="CV82" s="72"/>
      <c r="CW82" s="72"/>
      <c r="CX82" s="72"/>
      <c r="CY82" s="72"/>
      <c r="CZ82" s="72"/>
      <c r="DA82" s="72"/>
      <c r="DB82" s="72"/>
      <c r="DC82" s="72"/>
      <c r="DD82" s="72"/>
      <c r="DE82" s="72"/>
      <c r="DF82" s="72"/>
      <c r="DG82" s="72"/>
      <c r="DH82" s="72"/>
      <c r="DI82" s="72"/>
      <c r="DJ82" s="72"/>
      <c r="DK82" s="72"/>
      <c r="DL82" s="72"/>
      <c r="DM82" s="72"/>
      <c r="DN82" s="72"/>
      <c r="DO82" s="72"/>
      <c r="DP82" s="72"/>
      <c r="DQ82" s="72"/>
      <c r="DR82" s="72"/>
      <c r="DS82" s="72"/>
      <c r="DT82" s="72"/>
      <c r="DU82" s="72"/>
      <c r="DV82" s="72"/>
      <c r="DW82" s="72"/>
      <c r="DX82" s="72"/>
      <c r="DY82" s="72"/>
      <c r="DZ82" s="72"/>
      <c r="EA82" s="72"/>
      <c r="EB82" s="72"/>
      <c r="EC82" s="72"/>
      <c r="ED82" s="72"/>
      <c r="EE82" s="72"/>
      <c r="EF82" s="72"/>
      <c r="EG82" s="72"/>
      <c r="EH82" s="72"/>
      <c r="EI82" s="72"/>
      <c r="EJ82" s="72"/>
      <c r="EK82" s="72"/>
      <c r="EL82" s="72"/>
      <c r="EM82" s="72"/>
      <c r="EN82" s="72"/>
      <c r="EO82" s="72"/>
      <c r="EP82" s="72"/>
      <c r="EQ82" s="72"/>
      <c r="ER82" s="72"/>
      <c r="ES82" s="72"/>
      <c r="ET82" s="72"/>
      <c r="EU82" s="72"/>
      <c r="EV82" s="72"/>
      <c r="EW82" s="72"/>
      <c r="EX82" s="72"/>
      <c r="EY82" s="72"/>
      <c r="EZ82" s="72"/>
      <c r="FA82" s="72"/>
      <c r="FB82" s="72"/>
      <c r="FC82" s="72"/>
      <c r="FD82" s="72"/>
      <c r="FE82" s="72"/>
      <c r="FF82" s="72"/>
      <c r="FG82" s="72"/>
      <c r="FH82" s="72"/>
      <c r="FI82" s="72"/>
      <c r="FJ82" s="72"/>
      <c r="FK82" s="72"/>
      <c r="FL82" s="72"/>
      <c r="FM82" s="72"/>
      <c r="FN82" s="72"/>
      <c r="FO82" s="72"/>
      <c r="FP82" s="72"/>
      <c r="FQ82" s="72"/>
      <c r="FR82" s="72"/>
      <c r="FS82" s="72"/>
      <c r="FT82" s="72"/>
      <c r="FU82" s="72"/>
      <c r="FV82" s="72"/>
      <c r="FW82" s="72"/>
      <c r="FX82" s="72"/>
      <c r="FY82" s="72"/>
      <c r="FZ82" s="72"/>
      <c r="GA82" s="72"/>
      <c r="GB82" s="72"/>
      <c r="GC82" s="72"/>
      <c r="GD82" s="72"/>
      <c r="GE82" s="72"/>
      <c r="GF82" s="72"/>
      <c r="GG82" s="72"/>
      <c r="GH82" s="72"/>
      <c r="GI82" s="72"/>
      <c r="GJ82" s="72"/>
      <c r="GK82" s="72"/>
      <c r="GL82" s="72"/>
      <c r="GM82" s="72"/>
      <c r="GN82" s="72"/>
      <c r="GO82" s="72"/>
      <c r="GP82" s="72"/>
      <c r="GQ82" s="72"/>
      <c r="GR82" s="72"/>
      <c r="GS82" s="72"/>
      <c r="GT82" s="72"/>
      <c r="GU82" s="72"/>
      <c r="GV82" s="72"/>
      <c r="GW82" s="72"/>
      <c r="GX82" s="72"/>
      <c r="GY82" s="72"/>
      <c r="GZ82" s="72"/>
      <c r="HA82" s="72"/>
      <c r="HB82" s="72"/>
      <c r="HC82" s="72"/>
      <c r="HD82" s="72"/>
      <c r="HE82" s="72"/>
      <c r="HF82" s="72"/>
      <c r="HG82" s="72"/>
      <c r="HH82" s="72"/>
      <c r="HI82" s="72"/>
      <c r="HJ82" s="72"/>
      <c r="HK82" s="72"/>
      <c r="HL82" s="72"/>
      <c r="HM82" s="72"/>
      <c r="HN82" s="72"/>
      <c r="HO82" s="72"/>
      <c r="HP82" s="72"/>
      <c r="HQ82" s="72"/>
      <c r="HR82" s="72"/>
      <c r="HS82" s="72"/>
      <c r="HT82" s="72"/>
      <c r="HU82" s="72"/>
      <c r="HV82" s="72"/>
      <c r="HW82" s="72"/>
      <c r="HX82" s="72"/>
      <c r="HY82" s="72"/>
      <c r="HZ82" s="72"/>
      <c r="IA82" s="72"/>
      <c r="IB82" s="72"/>
      <c r="IC82" s="72"/>
      <c r="ID82" s="72"/>
      <c r="IE82" s="72"/>
      <c r="IF82" s="72"/>
      <c r="IG82" s="72"/>
      <c r="IH82" s="72"/>
      <c r="II82" s="72"/>
      <c r="IJ82" s="72"/>
      <c r="IK82" s="72"/>
      <c r="IL82" s="72"/>
      <c r="IM82" s="72"/>
      <c r="IN82" s="72"/>
      <c r="IO82" s="72"/>
      <c r="IP82" s="72"/>
      <c r="IQ82" s="72"/>
      <c r="IR82" s="72"/>
      <c r="IS82" s="72"/>
      <c r="IT82" s="72"/>
      <c r="IU82" s="72"/>
      <c r="IV82" s="72"/>
      <c r="IW82" s="72"/>
      <c r="IX82" s="72"/>
    </row>
    <row r="83" spans="1:258">
      <c r="A83" s="72"/>
      <c r="B83" s="83"/>
      <c r="C83" s="83"/>
      <c r="D83" s="83"/>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c r="BK83" s="72"/>
      <c r="BL83" s="72"/>
      <c r="BM83" s="72"/>
      <c r="BN83" s="72"/>
      <c r="BO83" s="72"/>
      <c r="BP83" s="72"/>
      <c r="BQ83" s="72"/>
      <c r="BR83" s="72"/>
      <c r="BS83" s="72"/>
      <c r="BT83" s="72"/>
      <c r="BU83" s="72"/>
      <c r="BV83" s="72"/>
      <c r="BW83" s="72"/>
      <c r="BX83" s="72"/>
      <c r="BY83" s="72"/>
      <c r="BZ83" s="72"/>
      <c r="CA83" s="72"/>
      <c r="CB83" s="72"/>
      <c r="CC83" s="72"/>
      <c r="CD83" s="72"/>
      <c r="CE83" s="72"/>
      <c r="CF83" s="72"/>
      <c r="CG83" s="72"/>
      <c r="CH83" s="72"/>
      <c r="CI83" s="72"/>
      <c r="CJ83" s="72"/>
      <c r="CK83" s="72"/>
      <c r="CL83" s="72"/>
      <c r="CM83" s="72"/>
      <c r="CN83" s="72"/>
      <c r="CO83" s="72"/>
      <c r="CP83" s="72"/>
      <c r="CQ83" s="72"/>
      <c r="CR83" s="72"/>
      <c r="CS83" s="72"/>
      <c r="CT83" s="72"/>
      <c r="CU83" s="72"/>
      <c r="CV83" s="72"/>
      <c r="CW83" s="72"/>
      <c r="CX83" s="72"/>
      <c r="CY83" s="72"/>
      <c r="CZ83" s="72"/>
      <c r="DA83" s="72"/>
      <c r="DB83" s="72"/>
      <c r="DC83" s="72"/>
      <c r="DD83" s="72"/>
      <c r="DE83" s="72"/>
      <c r="DF83" s="72"/>
      <c r="DG83" s="72"/>
      <c r="DH83" s="72"/>
      <c r="DI83" s="72"/>
      <c r="DJ83" s="72"/>
      <c r="DK83" s="72"/>
      <c r="DL83" s="72"/>
      <c r="DM83" s="72"/>
      <c r="DN83" s="72"/>
      <c r="DO83" s="72"/>
      <c r="DP83" s="72"/>
      <c r="DQ83" s="72"/>
      <c r="DR83" s="72"/>
      <c r="DS83" s="72"/>
      <c r="DT83" s="72"/>
      <c r="DU83" s="72"/>
      <c r="DV83" s="72"/>
      <c r="DW83" s="72"/>
      <c r="DX83" s="72"/>
      <c r="DY83" s="72"/>
      <c r="DZ83" s="72"/>
      <c r="EA83" s="72"/>
      <c r="EB83" s="72"/>
      <c r="EC83" s="72"/>
      <c r="ED83" s="72"/>
      <c r="EE83" s="72"/>
      <c r="EF83" s="72"/>
      <c r="EG83" s="72"/>
      <c r="EH83" s="72"/>
      <c r="EI83" s="72"/>
      <c r="EJ83" s="72"/>
      <c r="EK83" s="72"/>
      <c r="EL83" s="72"/>
      <c r="EM83" s="72"/>
      <c r="EN83" s="72"/>
      <c r="EO83" s="72"/>
      <c r="EP83" s="72"/>
      <c r="EQ83" s="72"/>
      <c r="ER83" s="72"/>
      <c r="ES83" s="72"/>
      <c r="ET83" s="72"/>
      <c r="EU83" s="72"/>
      <c r="EV83" s="72"/>
      <c r="EW83" s="72"/>
      <c r="EX83" s="72"/>
      <c r="EY83" s="72"/>
      <c r="EZ83" s="72"/>
      <c r="FA83" s="72"/>
      <c r="FB83" s="72"/>
      <c r="FC83" s="72"/>
      <c r="FD83" s="72"/>
      <c r="FE83" s="72"/>
      <c r="FF83" s="72"/>
      <c r="FG83" s="72"/>
      <c r="FH83" s="72"/>
      <c r="FI83" s="72"/>
      <c r="FJ83" s="72"/>
      <c r="FK83" s="72"/>
      <c r="FL83" s="72"/>
      <c r="FM83" s="72"/>
      <c r="FN83" s="72"/>
      <c r="FO83" s="72"/>
      <c r="FP83" s="72"/>
      <c r="FQ83" s="72"/>
      <c r="FR83" s="72"/>
      <c r="FS83" s="72"/>
      <c r="FT83" s="72"/>
      <c r="FU83" s="72"/>
      <c r="FV83" s="72"/>
      <c r="FW83" s="72"/>
      <c r="FX83" s="72"/>
      <c r="FY83" s="72"/>
      <c r="FZ83" s="72"/>
      <c r="GA83" s="72"/>
      <c r="GB83" s="72"/>
      <c r="GC83" s="72"/>
      <c r="GD83" s="72"/>
      <c r="GE83" s="72"/>
      <c r="GF83" s="72"/>
      <c r="GG83" s="72"/>
      <c r="GH83" s="72"/>
      <c r="GI83" s="72"/>
      <c r="GJ83" s="72"/>
      <c r="GK83" s="72"/>
      <c r="GL83" s="72"/>
      <c r="GM83" s="72"/>
      <c r="GN83" s="72"/>
      <c r="GO83" s="72"/>
      <c r="GP83" s="72"/>
      <c r="GQ83" s="72"/>
      <c r="GR83" s="72"/>
      <c r="GS83" s="72"/>
      <c r="GT83" s="72"/>
      <c r="GU83" s="72"/>
      <c r="GV83" s="72"/>
      <c r="GW83" s="72"/>
      <c r="GX83" s="72"/>
      <c r="GY83" s="72"/>
      <c r="GZ83" s="72"/>
      <c r="HA83" s="72"/>
      <c r="HB83" s="72"/>
      <c r="HC83" s="72"/>
      <c r="HD83" s="72"/>
      <c r="HE83" s="72"/>
      <c r="HF83" s="72"/>
      <c r="HG83" s="72"/>
      <c r="HH83" s="72"/>
      <c r="HI83" s="72"/>
      <c r="HJ83" s="72"/>
      <c r="HK83" s="72"/>
      <c r="HL83" s="72"/>
      <c r="HM83" s="72"/>
      <c r="HN83" s="72"/>
      <c r="HO83" s="72"/>
      <c r="HP83" s="72"/>
      <c r="HQ83" s="72"/>
      <c r="HR83" s="72"/>
      <c r="HS83" s="72"/>
      <c r="HT83" s="72"/>
      <c r="HU83" s="72"/>
      <c r="HV83" s="72"/>
      <c r="HW83" s="72"/>
      <c r="HX83" s="72"/>
      <c r="HY83" s="72"/>
      <c r="HZ83" s="72"/>
      <c r="IA83" s="72"/>
      <c r="IB83" s="72"/>
      <c r="IC83" s="72"/>
      <c r="ID83" s="72"/>
      <c r="IE83" s="72"/>
      <c r="IF83" s="72"/>
      <c r="IG83" s="72"/>
      <c r="IH83" s="72"/>
      <c r="II83" s="72"/>
      <c r="IJ83" s="72"/>
      <c r="IK83" s="72"/>
      <c r="IL83" s="72"/>
      <c r="IM83" s="72"/>
      <c r="IN83" s="72"/>
      <c r="IO83" s="72"/>
      <c r="IP83" s="72"/>
      <c r="IQ83" s="72"/>
      <c r="IR83" s="72"/>
      <c r="IS83" s="72"/>
      <c r="IT83" s="72"/>
      <c r="IU83" s="72"/>
      <c r="IV83" s="72"/>
      <c r="IW83" s="72"/>
      <c r="IX83" s="72"/>
    </row>
    <row r="84" spans="1:258">
      <c r="A84" s="72"/>
      <c r="B84" s="83"/>
      <c r="C84" s="83"/>
      <c r="D84" s="83"/>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c r="BG84" s="72"/>
      <c r="BH84" s="72"/>
      <c r="BI84" s="72"/>
      <c r="BJ84" s="72"/>
      <c r="BK84" s="72"/>
      <c r="BL84" s="72"/>
      <c r="BM84" s="72"/>
      <c r="BN84" s="72"/>
      <c r="BO84" s="72"/>
      <c r="BP84" s="72"/>
      <c r="BQ84" s="72"/>
      <c r="BR84" s="72"/>
      <c r="BS84" s="72"/>
      <c r="BT84" s="72"/>
      <c r="BU84" s="72"/>
      <c r="BV84" s="72"/>
      <c r="BW84" s="72"/>
      <c r="BX84" s="72"/>
      <c r="BY84" s="72"/>
      <c r="BZ84" s="72"/>
      <c r="CA84" s="72"/>
      <c r="CB84" s="72"/>
      <c r="CC84" s="72"/>
      <c r="CD84" s="72"/>
      <c r="CE84" s="72"/>
      <c r="CF84" s="72"/>
      <c r="CG84" s="72"/>
      <c r="CH84" s="72"/>
      <c r="CI84" s="72"/>
      <c r="CJ84" s="72"/>
      <c r="CK84" s="72"/>
      <c r="CL84" s="72"/>
      <c r="CM84" s="72"/>
      <c r="CN84" s="72"/>
      <c r="CO84" s="72"/>
      <c r="CP84" s="72"/>
      <c r="CQ84" s="72"/>
      <c r="CR84" s="72"/>
      <c r="CS84" s="72"/>
      <c r="CT84" s="72"/>
      <c r="CU84" s="72"/>
      <c r="CV84" s="72"/>
      <c r="CW84" s="72"/>
      <c r="CX84" s="72"/>
      <c r="CY84" s="72"/>
      <c r="CZ84" s="72"/>
      <c r="DA84" s="72"/>
      <c r="DB84" s="72"/>
      <c r="DC84" s="72"/>
      <c r="DD84" s="72"/>
      <c r="DE84" s="72"/>
      <c r="DF84" s="72"/>
      <c r="DG84" s="72"/>
      <c r="DH84" s="72"/>
      <c r="DI84" s="72"/>
      <c r="DJ84" s="72"/>
      <c r="DK84" s="72"/>
      <c r="DL84" s="72"/>
      <c r="DM84" s="72"/>
      <c r="DN84" s="72"/>
      <c r="DO84" s="72"/>
      <c r="DP84" s="72"/>
      <c r="DQ84" s="72"/>
      <c r="DR84" s="72"/>
      <c r="DS84" s="72"/>
      <c r="DT84" s="72"/>
      <c r="DU84" s="72"/>
      <c r="DV84" s="72"/>
      <c r="DW84" s="72"/>
      <c r="DX84" s="72"/>
      <c r="DY84" s="72"/>
      <c r="DZ84" s="72"/>
      <c r="EA84" s="72"/>
      <c r="EB84" s="72"/>
      <c r="EC84" s="72"/>
      <c r="ED84" s="72"/>
      <c r="EE84" s="72"/>
      <c r="EF84" s="72"/>
      <c r="EG84" s="72"/>
      <c r="EH84" s="72"/>
      <c r="EI84" s="72"/>
      <c r="EJ84" s="72"/>
      <c r="EK84" s="72"/>
      <c r="EL84" s="72"/>
      <c r="EM84" s="72"/>
      <c r="EN84" s="72"/>
      <c r="EO84" s="72"/>
      <c r="EP84" s="72"/>
      <c r="EQ84" s="72"/>
      <c r="ER84" s="72"/>
      <c r="ES84" s="72"/>
      <c r="ET84" s="72"/>
      <c r="EU84" s="72"/>
      <c r="EV84" s="72"/>
      <c r="EW84" s="72"/>
      <c r="EX84" s="72"/>
      <c r="EY84" s="72"/>
      <c r="EZ84" s="72"/>
      <c r="FA84" s="72"/>
      <c r="FB84" s="72"/>
      <c r="FC84" s="72"/>
      <c r="FD84" s="72"/>
      <c r="FE84" s="72"/>
      <c r="FF84" s="72"/>
      <c r="FG84" s="72"/>
      <c r="FH84" s="72"/>
      <c r="FI84" s="72"/>
      <c r="FJ84" s="72"/>
      <c r="FK84" s="72"/>
      <c r="FL84" s="72"/>
      <c r="FM84" s="72"/>
      <c r="FN84" s="72"/>
      <c r="FO84" s="72"/>
      <c r="FP84" s="72"/>
      <c r="FQ84" s="72"/>
      <c r="FR84" s="72"/>
      <c r="FS84" s="72"/>
      <c r="FT84" s="72"/>
      <c r="FU84" s="72"/>
      <c r="FV84" s="72"/>
      <c r="FW84" s="72"/>
      <c r="FX84" s="72"/>
      <c r="FY84" s="72"/>
      <c r="FZ84" s="72"/>
      <c r="GA84" s="72"/>
      <c r="GB84" s="72"/>
      <c r="GC84" s="72"/>
      <c r="GD84" s="72"/>
      <c r="GE84" s="72"/>
      <c r="GF84" s="72"/>
      <c r="GG84" s="72"/>
      <c r="GH84" s="72"/>
      <c r="GI84" s="72"/>
      <c r="GJ84" s="72"/>
      <c r="GK84" s="72"/>
      <c r="GL84" s="72"/>
      <c r="GM84" s="72"/>
      <c r="GN84" s="72"/>
      <c r="GO84" s="72"/>
      <c r="GP84" s="72"/>
      <c r="GQ84" s="72"/>
      <c r="GR84" s="72"/>
      <c r="GS84" s="72"/>
      <c r="GT84" s="72"/>
      <c r="GU84" s="72"/>
      <c r="GV84" s="72"/>
      <c r="GW84" s="72"/>
      <c r="GX84" s="72"/>
      <c r="GY84" s="72"/>
      <c r="GZ84" s="72"/>
      <c r="HA84" s="72"/>
      <c r="HB84" s="72"/>
      <c r="HC84" s="72"/>
      <c r="HD84" s="72"/>
      <c r="HE84" s="72"/>
      <c r="HF84" s="72"/>
      <c r="HG84" s="72"/>
      <c r="HH84" s="72"/>
      <c r="HI84" s="72"/>
      <c r="HJ84" s="72"/>
      <c r="HK84" s="72"/>
      <c r="HL84" s="72"/>
      <c r="HM84" s="72"/>
      <c r="HN84" s="72"/>
      <c r="HO84" s="72"/>
      <c r="HP84" s="72"/>
      <c r="HQ84" s="72"/>
      <c r="HR84" s="72"/>
      <c r="HS84" s="72"/>
      <c r="HT84" s="72"/>
      <c r="HU84" s="72"/>
      <c r="HV84" s="72"/>
      <c r="HW84" s="72"/>
      <c r="HX84" s="72"/>
      <c r="HY84" s="72"/>
      <c r="HZ84" s="72"/>
      <c r="IA84" s="72"/>
      <c r="IB84" s="72"/>
      <c r="IC84" s="72"/>
      <c r="ID84" s="72"/>
      <c r="IE84" s="72"/>
      <c r="IF84" s="72"/>
      <c r="IG84" s="72"/>
      <c r="IH84" s="72"/>
      <c r="II84" s="72"/>
      <c r="IJ84" s="72"/>
      <c r="IK84" s="72"/>
      <c r="IL84" s="72"/>
      <c r="IM84" s="72"/>
      <c r="IN84" s="72"/>
      <c r="IO84" s="72"/>
      <c r="IP84" s="72"/>
      <c r="IQ84" s="72"/>
      <c r="IR84" s="72"/>
      <c r="IS84" s="72"/>
      <c r="IT84" s="72"/>
      <c r="IU84" s="72"/>
      <c r="IV84" s="72"/>
      <c r="IW84" s="72"/>
      <c r="IX84" s="72"/>
    </row>
    <row r="85" spans="1:258">
      <c r="A85" s="72"/>
      <c r="B85" s="83"/>
      <c r="C85" s="83"/>
      <c r="D85" s="83"/>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c r="BC85" s="72"/>
      <c r="BD85" s="72"/>
      <c r="BE85" s="72"/>
      <c r="BF85" s="72"/>
      <c r="BG85" s="72"/>
      <c r="BH85" s="72"/>
      <c r="BI85" s="72"/>
      <c r="BJ85" s="72"/>
      <c r="BK85" s="72"/>
      <c r="BL85" s="72"/>
      <c r="BM85" s="72"/>
      <c r="BN85" s="72"/>
      <c r="BO85" s="72"/>
      <c r="BP85" s="72"/>
      <c r="BQ85" s="72"/>
      <c r="BR85" s="72"/>
      <c r="BS85" s="72"/>
      <c r="BT85" s="72"/>
      <c r="BU85" s="72"/>
      <c r="BV85" s="72"/>
      <c r="BW85" s="72"/>
      <c r="BX85" s="72"/>
      <c r="BY85" s="72"/>
      <c r="BZ85" s="72"/>
      <c r="CA85" s="72"/>
      <c r="CB85" s="72"/>
      <c r="CC85" s="72"/>
      <c r="CD85" s="72"/>
      <c r="CE85" s="72"/>
      <c r="CF85" s="72"/>
      <c r="CG85" s="72"/>
      <c r="CH85" s="72"/>
      <c r="CI85" s="72"/>
      <c r="CJ85" s="72"/>
      <c r="CK85" s="72"/>
      <c r="CL85" s="72"/>
      <c r="CM85" s="72"/>
      <c r="CN85" s="72"/>
      <c r="CO85" s="72"/>
      <c r="CP85" s="72"/>
      <c r="CQ85" s="72"/>
      <c r="CR85" s="72"/>
      <c r="CS85" s="72"/>
      <c r="CT85" s="72"/>
      <c r="CU85" s="72"/>
      <c r="CV85" s="72"/>
      <c r="CW85" s="72"/>
      <c r="CX85" s="72"/>
      <c r="CY85" s="72"/>
      <c r="CZ85" s="72"/>
      <c r="DA85" s="72"/>
      <c r="DB85" s="72"/>
      <c r="DC85" s="72"/>
      <c r="DD85" s="72"/>
      <c r="DE85" s="72"/>
      <c r="DF85" s="72"/>
      <c r="DG85" s="72"/>
      <c r="DH85" s="72"/>
      <c r="DI85" s="72"/>
      <c r="DJ85" s="72"/>
      <c r="DK85" s="72"/>
      <c r="DL85" s="72"/>
      <c r="DM85" s="72"/>
      <c r="DN85" s="72"/>
      <c r="DO85" s="72"/>
      <c r="DP85" s="72"/>
      <c r="DQ85" s="72"/>
      <c r="DR85" s="72"/>
      <c r="DS85" s="72"/>
      <c r="DT85" s="72"/>
      <c r="DU85" s="72"/>
      <c r="DV85" s="72"/>
      <c r="DW85" s="72"/>
      <c r="DX85" s="72"/>
      <c r="DY85" s="72"/>
      <c r="DZ85" s="72"/>
      <c r="EA85" s="72"/>
      <c r="EB85" s="72"/>
      <c r="EC85" s="72"/>
      <c r="ED85" s="72"/>
      <c r="EE85" s="72"/>
      <c r="EF85" s="72"/>
      <c r="EG85" s="72"/>
      <c r="EH85" s="72"/>
      <c r="EI85" s="72"/>
      <c r="EJ85" s="72"/>
      <c r="EK85" s="72"/>
      <c r="EL85" s="72"/>
      <c r="EM85" s="72"/>
      <c r="EN85" s="72"/>
      <c r="EO85" s="72"/>
      <c r="EP85" s="72"/>
      <c r="EQ85" s="72"/>
      <c r="ER85" s="72"/>
      <c r="ES85" s="72"/>
      <c r="ET85" s="72"/>
      <c r="EU85" s="72"/>
      <c r="EV85" s="72"/>
      <c r="EW85" s="72"/>
      <c r="EX85" s="72"/>
      <c r="EY85" s="72"/>
      <c r="EZ85" s="72"/>
      <c r="FA85" s="72"/>
      <c r="FB85" s="72"/>
      <c r="FC85" s="72"/>
      <c r="FD85" s="72"/>
      <c r="FE85" s="72"/>
      <c r="FF85" s="72"/>
      <c r="FG85" s="72"/>
      <c r="FH85" s="72"/>
      <c r="FI85" s="72"/>
      <c r="FJ85" s="72"/>
      <c r="FK85" s="72"/>
      <c r="FL85" s="72"/>
      <c r="FM85" s="72"/>
      <c r="FN85" s="72"/>
      <c r="FO85" s="72"/>
      <c r="FP85" s="72"/>
      <c r="FQ85" s="72"/>
      <c r="FR85" s="72"/>
      <c r="FS85" s="72"/>
      <c r="FT85" s="72"/>
      <c r="FU85" s="72"/>
      <c r="FV85" s="72"/>
      <c r="FW85" s="72"/>
      <c r="FX85" s="72"/>
      <c r="FY85" s="72"/>
      <c r="FZ85" s="72"/>
      <c r="GA85" s="72"/>
      <c r="GB85" s="72"/>
      <c r="GC85" s="72"/>
      <c r="GD85" s="72"/>
      <c r="GE85" s="72"/>
      <c r="GF85" s="72"/>
      <c r="GG85" s="72"/>
      <c r="GH85" s="72"/>
      <c r="GI85" s="72"/>
      <c r="GJ85" s="72"/>
      <c r="GK85" s="72"/>
      <c r="GL85" s="72"/>
      <c r="GM85" s="72"/>
      <c r="GN85" s="72"/>
      <c r="GO85" s="72"/>
      <c r="GP85" s="72"/>
      <c r="GQ85" s="72"/>
      <c r="GR85" s="72"/>
      <c r="GS85" s="72"/>
      <c r="GT85" s="72"/>
      <c r="GU85" s="72"/>
      <c r="GV85" s="72"/>
      <c r="GW85" s="72"/>
      <c r="GX85" s="72"/>
      <c r="GY85" s="72"/>
      <c r="GZ85" s="72"/>
      <c r="HA85" s="72"/>
      <c r="HB85" s="72"/>
      <c r="HC85" s="72"/>
      <c r="HD85" s="72"/>
      <c r="HE85" s="72"/>
      <c r="HF85" s="72"/>
      <c r="HG85" s="72"/>
      <c r="HH85" s="72"/>
      <c r="HI85" s="72"/>
      <c r="HJ85" s="72"/>
      <c r="HK85" s="72"/>
      <c r="HL85" s="72"/>
      <c r="HM85" s="72"/>
      <c r="HN85" s="72"/>
      <c r="HO85" s="72"/>
      <c r="HP85" s="72"/>
      <c r="HQ85" s="72"/>
      <c r="HR85" s="72"/>
      <c r="HS85" s="72"/>
      <c r="HT85" s="72"/>
      <c r="HU85" s="72"/>
      <c r="HV85" s="72"/>
      <c r="HW85" s="72"/>
      <c r="HX85" s="72"/>
      <c r="HY85" s="72"/>
      <c r="HZ85" s="72"/>
      <c r="IA85" s="72"/>
      <c r="IB85" s="72"/>
      <c r="IC85" s="72"/>
      <c r="ID85" s="72"/>
      <c r="IE85" s="72"/>
      <c r="IF85" s="72"/>
      <c r="IG85" s="72"/>
      <c r="IH85" s="72"/>
      <c r="II85" s="72"/>
      <c r="IJ85" s="72"/>
      <c r="IK85" s="72"/>
      <c r="IL85" s="72"/>
      <c r="IM85" s="72"/>
      <c r="IN85" s="72"/>
      <c r="IO85" s="72"/>
      <c r="IP85" s="72"/>
      <c r="IQ85" s="72"/>
      <c r="IR85" s="72"/>
      <c r="IS85" s="72"/>
      <c r="IT85" s="72"/>
      <c r="IU85" s="72"/>
      <c r="IV85" s="72"/>
      <c r="IW85" s="72"/>
      <c r="IX85" s="72"/>
    </row>
    <row r="86" spans="1:258">
      <c r="A86" s="72"/>
      <c r="B86" s="83"/>
      <c r="C86" s="83"/>
      <c r="D86" s="83"/>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c r="BI86" s="72"/>
      <c r="BJ86" s="72"/>
      <c r="BK86" s="72"/>
      <c r="BL86" s="72"/>
      <c r="BM86" s="72"/>
      <c r="BN86" s="72"/>
      <c r="BO86" s="72"/>
      <c r="BP86" s="72"/>
      <c r="BQ86" s="72"/>
      <c r="BR86" s="72"/>
      <c r="BS86" s="72"/>
      <c r="BT86" s="72"/>
      <c r="BU86" s="72"/>
      <c r="BV86" s="72"/>
      <c r="BW86" s="72"/>
      <c r="BX86" s="72"/>
      <c r="BY86" s="72"/>
      <c r="BZ86" s="72"/>
      <c r="CA86" s="72"/>
      <c r="CB86" s="72"/>
      <c r="CC86" s="72"/>
      <c r="CD86" s="72"/>
      <c r="CE86" s="72"/>
      <c r="CF86" s="72"/>
      <c r="CG86" s="72"/>
      <c r="CH86" s="72"/>
      <c r="CI86" s="72"/>
      <c r="CJ86" s="72"/>
      <c r="CK86" s="72"/>
      <c r="CL86" s="72"/>
      <c r="CM86" s="72"/>
      <c r="CN86" s="72"/>
      <c r="CO86" s="72"/>
      <c r="CP86" s="72"/>
      <c r="CQ86" s="72"/>
      <c r="CR86" s="72"/>
      <c r="CS86" s="72"/>
      <c r="CT86" s="72"/>
      <c r="CU86" s="72"/>
      <c r="CV86" s="72"/>
      <c r="CW86" s="72"/>
      <c r="CX86" s="72"/>
      <c r="CY86" s="72"/>
      <c r="CZ86" s="72"/>
      <c r="DA86" s="72"/>
      <c r="DB86" s="72"/>
      <c r="DC86" s="72"/>
      <c r="DD86" s="72"/>
      <c r="DE86" s="72"/>
      <c r="DF86" s="72"/>
      <c r="DG86" s="72"/>
      <c r="DH86" s="72"/>
      <c r="DI86" s="72"/>
      <c r="DJ86" s="72"/>
      <c r="DK86" s="72"/>
      <c r="DL86" s="72"/>
      <c r="DM86" s="72"/>
      <c r="DN86" s="72"/>
      <c r="DO86" s="72"/>
      <c r="DP86" s="72"/>
      <c r="DQ86" s="72"/>
      <c r="DR86" s="72"/>
      <c r="DS86" s="72"/>
      <c r="DT86" s="72"/>
      <c r="DU86" s="72"/>
      <c r="DV86" s="72"/>
      <c r="DW86" s="72"/>
      <c r="DX86" s="72"/>
      <c r="DY86" s="72"/>
      <c r="DZ86" s="72"/>
      <c r="EA86" s="72"/>
      <c r="EB86" s="72"/>
      <c r="EC86" s="72"/>
      <c r="ED86" s="72"/>
      <c r="EE86" s="72"/>
      <c r="EF86" s="72"/>
      <c r="EG86" s="72"/>
      <c r="EH86" s="72"/>
      <c r="EI86" s="72"/>
      <c r="EJ86" s="72"/>
      <c r="EK86" s="72"/>
      <c r="EL86" s="72"/>
      <c r="EM86" s="72"/>
      <c r="EN86" s="72"/>
      <c r="EO86" s="72"/>
      <c r="EP86" s="72"/>
      <c r="EQ86" s="72"/>
      <c r="ER86" s="72"/>
      <c r="ES86" s="72"/>
      <c r="ET86" s="72"/>
      <c r="EU86" s="72"/>
      <c r="EV86" s="72"/>
      <c r="EW86" s="72"/>
      <c r="EX86" s="72"/>
      <c r="EY86" s="72"/>
      <c r="EZ86" s="72"/>
      <c r="FA86" s="72"/>
      <c r="FB86" s="72"/>
      <c r="FC86" s="72"/>
      <c r="FD86" s="72"/>
      <c r="FE86" s="72"/>
      <c r="FF86" s="72"/>
      <c r="FG86" s="72"/>
      <c r="FH86" s="72"/>
      <c r="FI86" s="72"/>
      <c r="FJ86" s="72"/>
      <c r="FK86" s="72"/>
      <c r="FL86" s="72"/>
      <c r="FM86" s="72"/>
      <c r="FN86" s="72"/>
      <c r="FO86" s="72"/>
      <c r="FP86" s="72"/>
      <c r="FQ86" s="72"/>
      <c r="FR86" s="72"/>
      <c r="FS86" s="72"/>
      <c r="FT86" s="72"/>
      <c r="FU86" s="72"/>
      <c r="FV86" s="72"/>
      <c r="FW86" s="72"/>
      <c r="FX86" s="72"/>
      <c r="FY86" s="72"/>
      <c r="FZ86" s="72"/>
      <c r="GA86" s="72"/>
      <c r="GB86" s="72"/>
      <c r="GC86" s="72"/>
      <c r="GD86" s="72"/>
      <c r="GE86" s="72"/>
      <c r="GF86" s="72"/>
      <c r="GG86" s="72"/>
      <c r="GH86" s="72"/>
      <c r="GI86" s="72"/>
      <c r="GJ86" s="72"/>
      <c r="GK86" s="72"/>
      <c r="GL86" s="72"/>
      <c r="GM86" s="72"/>
      <c r="GN86" s="72"/>
      <c r="GO86" s="72"/>
      <c r="GP86" s="72"/>
      <c r="GQ86" s="72"/>
      <c r="GR86" s="72"/>
      <c r="GS86" s="72"/>
      <c r="GT86" s="72"/>
      <c r="GU86" s="72"/>
      <c r="GV86" s="72"/>
      <c r="GW86" s="72"/>
      <c r="GX86" s="72"/>
      <c r="GY86" s="72"/>
      <c r="GZ86" s="72"/>
      <c r="HA86" s="72"/>
      <c r="HB86" s="72"/>
      <c r="HC86" s="72"/>
      <c r="HD86" s="72"/>
      <c r="HE86" s="72"/>
      <c r="HF86" s="72"/>
      <c r="HG86" s="72"/>
      <c r="HH86" s="72"/>
      <c r="HI86" s="72"/>
      <c r="HJ86" s="72"/>
      <c r="HK86" s="72"/>
      <c r="HL86" s="72"/>
      <c r="HM86" s="72"/>
      <c r="HN86" s="72"/>
      <c r="HO86" s="72"/>
      <c r="HP86" s="72"/>
      <c r="HQ86" s="72"/>
      <c r="HR86" s="72"/>
      <c r="HS86" s="72"/>
      <c r="HT86" s="72"/>
      <c r="HU86" s="72"/>
      <c r="HV86" s="72"/>
      <c r="HW86" s="72"/>
      <c r="HX86" s="72"/>
      <c r="HY86" s="72"/>
      <c r="HZ86" s="72"/>
      <c r="IA86" s="72"/>
      <c r="IB86" s="72"/>
      <c r="IC86" s="72"/>
      <c r="ID86" s="72"/>
      <c r="IE86" s="72"/>
      <c r="IF86" s="72"/>
      <c r="IG86" s="72"/>
      <c r="IH86" s="72"/>
      <c r="II86" s="72"/>
      <c r="IJ86" s="72"/>
      <c r="IK86" s="72"/>
      <c r="IL86" s="72"/>
      <c r="IM86" s="72"/>
      <c r="IN86" s="72"/>
      <c r="IO86" s="72"/>
      <c r="IP86" s="72"/>
      <c r="IQ86" s="72"/>
      <c r="IR86" s="72"/>
      <c r="IS86" s="72"/>
      <c r="IT86" s="72"/>
      <c r="IU86" s="72"/>
      <c r="IV86" s="72"/>
      <c r="IW86" s="72"/>
      <c r="IX86" s="72"/>
    </row>
    <row r="87" spans="1:258" ht="15">
      <c r="A87"/>
      <c r="B87"/>
      <c r="C87"/>
      <c r="D87"/>
      <c r="E87"/>
      <c r="F87"/>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c r="BG87" s="72"/>
      <c r="BH87" s="72"/>
      <c r="BI87" s="72"/>
      <c r="BJ87" s="72"/>
      <c r="BK87" s="72"/>
      <c r="BL87" s="72"/>
      <c r="BM87" s="72"/>
      <c r="BN87" s="72"/>
      <c r="BO87" s="72"/>
      <c r="BP87" s="72"/>
      <c r="BQ87" s="72"/>
      <c r="BR87" s="72"/>
      <c r="BS87" s="72"/>
      <c r="BT87" s="72"/>
      <c r="BU87" s="72"/>
      <c r="BV87" s="72"/>
      <c r="BW87" s="72"/>
      <c r="BX87" s="72"/>
      <c r="BY87" s="72"/>
      <c r="BZ87" s="72"/>
      <c r="CA87" s="72"/>
      <c r="CB87" s="72"/>
      <c r="CC87" s="72"/>
      <c r="CD87" s="72"/>
      <c r="CE87" s="72"/>
      <c r="CF87" s="72"/>
      <c r="CG87" s="72"/>
      <c r="CH87" s="72"/>
      <c r="CI87" s="72"/>
      <c r="CJ87" s="72"/>
      <c r="CK87" s="72"/>
      <c r="CL87" s="72"/>
      <c r="CM87" s="72"/>
      <c r="CN87" s="72"/>
      <c r="CO87" s="72"/>
      <c r="CP87" s="72"/>
      <c r="CQ87" s="72"/>
      <c r="CR87" s="72"/>
      <c r="CS87" s="72"/>
      <c r="CT87" s="72"/>
      <c r="CU87" s="72"/>
      <c r="CV87" s="72"/>
      <c r="CW87" s="72"/>
      <c r="CX87" s="72"/>
      <c r="CY87" s="72"/>
      <c r="CZ87" s="72"/>
      <c r="DA87" s="72"/>
      <c r="DB87" s="72"/>
      <c r="DC87" s="72"/>
      <c r="DD87" s="72"/>
      <c r="DE87" s="72"/>
      <c r="DF87" s="72"/>
      <c r="DG87" s="72"/>
      <c r="DH87" s="72"/>
      <c r="DI87" s="72"/>
      <c r="DJ87" s="72"/>
      <c r="DK87" s="72"/>
      <c r="DL87" s="72"/>
      <c r="DM87" s="72"/>
      <c r="DN87" s="72"/>
      <c r="DO87" s="72"/>
      <c r="DP87" s="72"/>
      <c r="DQ87" s="72"/>
      <c r="DR87" s="72"/>
      <c r="DS87" s="72"/>
      <c r="DT87" s="72"/>
      <c r="DU87" s="72"/>
      <c r="DV87" s="72"/>
      <c r="DW87" s="72"/>
      <c r="DX87" s="72"/>
      <c r="DY87" s="72"/>
      <c r="DZ87" s="72"/>
      <c r="EA87" s="72"/>
      <c r="EB87" s="72"/>
      <c r="EC87" s="72"/>
      <c r="ED87" s="72"/>
      <c r="EE87" s="72"/>
      <c r="EF87" s="72"/>
      <c r="EG87" s="72"/>
      <c r="EH87" s="72"/>
      <c r="EI87" s="72"/>
      <c r="EJ87" s="72"/>
      <c r="EK87" s="72"/>
      <c r="EL87" s="72"/>
      <c r="EM87" s="72"/>
      <c r="EN87" s="72"/>
      <c r="EO87" s="72"/>
      <c r="EP87" s="72"/>
      <c r="EQ87" s="72"/>
      <c r="ER87" s="72"/>
      <c r="ES87" s="72"/>
      <c r="ET87" s="72"/>
      <c r="EU87" s="72"/>
      <c r="EV87" s="72"/>
      <c r="EW87" s="72"/>
      <c r="EX87" s="72"/>
      <c r="EY87" s="72"/>
      <c r="EZ87" s="72"/>
      <c r="FA87" s="72"/>
      <c r="FB87" s="72"/>
      <c r="FC87" s="72"/>
      <c r="FD87" s="72"/>
      <c r="FE87" s="72"/>
      <c r="FF87" s="72"/>
      <c r="FG87" s="72"/>
      <c r="FH87" s="72"/>
      <c r="FI87" s="72"/>
      <c r="FJ87" s="72"/>
      <c r="FK87" s="72"/>
      <c r="FL87" s="72"/>
      <c r="FM87" s="72"/>
      <c r="FN87" s="72"/>
      <c r="FO87" s="72"/>
      <c r="FP87" s="72"/>
      <c r="FQ87" s="72"/>
      <c r="FR87" s="72"/>
      <c r="FS87" s="72"/>
      <c r="FT87" s="72"/>
      <c r="FU87" s="72"/>
      <c r="FV87" s="72"/>
      <c r="FW87" s="72"/>
      <c r="FX87" s="72"/>
      <c r="FY87" s="72"/>
      <c r="FZ87" s="72"/>
      <c r="GA87" s="72"/>
      <c r="GB87" s="72"/>
      <c r="GC87" s="72"/>
      <c r="GD87" s="72"/>
      <c r="GE87" s="72"/>
      <c r="GF87" s="72"/>
      <c r="GG87" s="72"/>
      <c r="GH87" s="72"/>
      <c r="GI87" s="72"/>
      <c r="GJ87" s="72"/>
      <c r="GK87" s="72"/>
      <c r="GL87" s="72"/>
      <c r="GM87" s="72"/>
      <c r="GN87" s="72"/>
      <c r="GO87" s="72"/>
      <c r="GP87" s="72"/>
      <c r="GQ87" s="72"/>
      <c r="GR87" s="72"/>
      <c r="GS87" s="72"/>
      <c r="GT87" s="72"/>
      <c r="GU87" s="72"/>
      <c r="GV87" s="72"/>
      <c r="GW87" s="72"/>
      <c r="GX87" s="72"/>
      <c r="GY87" s="72"/>
      <c r="GZ87" s="72"/>
      <c r="HA87" s="72"/>
      <c r="HB87" s="72"/>
      <c r="HC87" s="72"/>
      <c r="HD87" s="72"/>
      <c r="HE87" s="72"/>
      <c r="HF87" s="72"/>
      <c r="HG87" s="72"/>
      <c r="HH87" s="72"/>
      <c r="HI87" s="72"/>
      <c r="HJ87" s="72"/>
      <c r="HK87" s="72"/>
      <c r="HL87" s="72"/>
      <c r="HM87" s="72"/>
      <c r="HN87" s="72"/>
      <c r="HO87" s="72"/>
      <c r="HP87" s="72"/>
      <c r="HQ87" s="72"/>
      <c r="HR87" s="72"/>
      <c r="HS87" s="72"/>
      <c r="HT87" s="72"/>
      <c r="HU87" s="72"/>
      <c r="HV87" s="72"/>
      <c r="HW87" s="72"/>
      <c r="HX87" s="72"/>
      <c r="HY87" s="72"/>
      <c r="HZ87" s="72"/>
      <c r="IA87" s="72"/>
      <c r="IB87" s="72"/>
      <c r="IC87" s="72"/>
      <c r="ID87" s="72"/>
      <c r="IE87" s="72"/>
      <c r="IF87" s="72"/>
      <c r="IG87" s="72"/>
      <c r="IH87" s="72"/>
      <c r="II87" s="72"/>
      <c r="IJ87" s="72"/>
      <c r="IK87" s="72"/>
      <c r="IL87" s="72"/>
      <c r="IM87" s="72"/>
      <c r="IN87" s="72"/>
      <c r="IO87" s="72"/>
      <c r="IP87" s="72"/>
      <c r="IQ87" s="72"/>
      <c r="IR87" s="72"/>
      <c r="IS87" s="72"/>
      <c r="IT87" s="72"/>
      <c r="IU87" s="72"/>
      <c r="IV87" s="72"/>
      <c r="IW87" s="72"/>
      <c r="IX87" s="72"/>
    </row>
    <row r="88" spans="1:258" ht="15">
      <c r="A88"/>
      <c r="B88"/>
      <c r="C88"/>
      <c r="D88"/>
      <c r="E88"/>
      <c r="F88"/>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72"/>
      <c r="CD88" s="72"/>
      <c r="CE88" s="72"/>
      <c r="CF88" s="72"/>
      <c r="CG88" s="72"/>
      <c r="CH88" s="72"/>
      <c r="CI88" s="72"/>
      <c r="CJ88" s="72"/>
      <c r="CK88" s="72"/>
      <c r="CL88" s="72"/>
      <c r="CM88" s="72"/>
      <c r="CN88" s="72"/>
      <c r="CO88" s="72"/>
      <c r="CP88" s="72"/>
      <c r="CQ88" s="72"/>
      <c r="CR88" s="72"/>
      <c r="CS88" s="72"/>
      <c r="CT88" s="72"/>
      <c r="CU88" s="72"/>
      <c r="CV88" s="72"/>
      <c r="CW88" s="72"/>
      <c r="CX88" s="72"/>
      <c r="CY88" s="72"/>
      <c r="CZ88" s="72"/>
      <c r="DA88" s="72"/>
      <c r="DB88" s="72"/>
      <c r="DC88" s="72"/>
      <c r="DD88" s="72"/>
      <c r="DE88" s="72"/>
      <c r="DF88" s="72"/>
      <c r="DG88" s="72"/>
      <c r="DH88" s="72"/>
      <c r="DI88" s="72"/>
      <c r="DJ88" s="72"/>
      <c r="DK88" s="72"/>
      <c r="DL88" s="72"/>
      <c r="DM88" s="72"/>
      <c r="DN88" s="72"/>
      <c r="DO88" s="72"/>
      <c r="DP88" s="72"/>
      <c r="DQ88" s="72"/>
      <c r="DR88" s="72"/>
      <c r="DS88" s="72"/>
      <c r="DT88" s="72"/>
      <c r="DU88" s="72"/>
      <c r="DV88" s="72"/>
      <c r="DW88" s="72"/>
      <c r="DX88" s="72"/>
      <c r="DY88" s="72"/>
      <c r="DZ88" s="72"/>
      <c r="EA88" s="72"/>
      <c r="EB88" s="72"/>
      <c r="EC88" s="72"/>
      <c r="ED88" s="72"/>
      <c r="EE88" s="72"/>
      <c r="EF88" s="72"/>
      <c r="EG88" s="72"/>
      <c r="EH88" s="72"/>
      <c r="EI88" s="72"/>
      <c r="EJ88" s="72"/>
      <c r="EK88" s="72"/>
      <c r="EL88" s="72"/>
      <c r="EM88" s="72"/>
      <c r="EN88" s="72"/>
      <c r="EO88" s="72"/>
      <c r="EP88" s="72"/>
      <c r="EQ88" s="72"/>
      <c r="ER88" s="72"/>
      <c r="ES88" s="72"/>
      <c r="ET88" s="72"/>
      <c r="EU88" s="72"/>
      <c r="EV88" s="72"/>
      <c r="EW88" s="72"/>
      <c r="EX88" s="72"/>
      <c r="EY88" s="72"/>
      <c r="EZ88" s="72"/>
      <c r="FA88" s="72"/>
      <c r="FB88" s="72"/>
      <c r="FC88" s="72"/>
      <c r="FD88" s="72"/>
      <c r="FE88" s="72"/>
      <c r="FF88" s="72"/>
      <c r="FG88" s="72"/>
      <c r="FH88" s="72"/>
      <c r="FI88" s="72"/>
      <c r="FJ88" s="72"/>
      <c r="FK88" s="72"/>
      <c r="FL88" s="72"/>
      <c r="FM88" s="72"/>
      <c r="FN88" s="72"/>
      <c r="FO88" s="72"/>
      <c r="FP88" s="72"/>
      <c r="FQ88" s="72"/>
      <c r="FR88" s="72"/>
      <c r="FS88" s="72"/>
      <c r="FT88" s="72"/>
      <c r="FU88" s="72"/>
      <c r="FV88" s="72"/>
      <c r="FW88" s="72"/>
      <c r="FX88" s="72"/>
      <c r="FY88" s="72"/>
      <c r="FZ88" s="72"/>
      <c r="GA88" s="72"/>
      <c r="GB88" s="72"/>
      <c r="GC88" s="72"/>
      <c r="GD88" s="72"/>
      <c r="GE88" s="72"/>
      <c r="GF88" s="72"/>
      <c r="GG88" s="72"/>
      <c r="GH88" s="72"/>
      <c r="GI88" s="72"/>
      <c r="GJ88" s="72"/>
      <c r="GK88" s="72"/>
      <c r="GL88" s="72"/>
      <c r="GM88" s="72"/>
      <c r="GN88" s="72"/>
      <c r="GO88" s="72"/>
      <c r="GP88" s="72"/>
      <c r="GQ88" s="72"/>
      <c r="GR88" s="72"/>
      <c r="GS88" s="72"/>
      <c r="GT88" s="72"/>
      <c r="GU88" s="72"/>
      <c r="GV88" s="72"/>
      <c r="GW88" s="72"/>
      <c r="GX88" s="72"/>
      <c r="GY88" s="72"/>
      <c r="GZ88" s="72"/>
      <c r="HA88" s="72"/>
      <c r="HB88" s="72"/>
      <c r="HC88" s="72"/>
      <c r="HD88" s="72"/>
      <c r="HE88" s="72"/>
      <c r="HF88" s="72"/>
      <c r="HG88" s="72"/>
      <c r="HH88" s="72"/>
      <c r="HI88" s="72"/>
      <c r="HJ88" s="72"/>
      <c r="HK88" s="72"/>
      <c r="HL88" s="72"/>
      <c r="HM88" s="72"/>
      <c r="HN88" s="72"/>
      <c r="HO88" s="72"/>
      <c r="HP88" s="72"/>
      <c r="HQ88" s="72"/>
      <c r="HR88" s="72"/>
      <c r="HS88" s="72"/>
      <c r="HT88" s="72"/>
      <c r="HU88" s="72"/>
      <c r="HV88" s="72"/>
      <c r="HW88" s="72"/>
      <c r="HX88" s="72"/>
      <c r="HY88" s="72"/>
      <c r="HZ88" s="72"/>
      <c r="IA88" s="72"/>
      <c r="IB88" s="72"/>
      <c r="IC88" s="72"/>
      <c r="ID88" s="72"/>
      <c r="IE88" s="72"/>
      <c r="IF88" s="72"/>
      <c r="IG88" s="72"/>
      <c r="IH88" s="72"/>
      <c r="II88" s="72"/>
      <c r="IJ88" s="72"/>
      <c r="IK88" s="72"/>
      <c r="IL88" s="72"/>
      <c r="IM88" s="72"/>
      <c r="IN88" s="72"/>
      <c r="IO88" s="72"/>
      <c r="IP88" s="72"/>
      <c r="IQ88" s="72"/>
      <c r="IR88" s="72"/>
      <c r="IS88" s="72"/>
      <c r="IT88" s="72"/>
      <c r="IU88" s="72"/>
      <c r="IV88" s="72"/>
      <c r="IW88" s="72"/>
      <c r="IX88" s="72"/>
    </row>
    <row r="89" spans="1:258" ht="15">
      <c r="A89"/>
      <c r="B89"/>
      <c r="C89"/>
      <c r="D89"/>
      <c r="E89"/>
      <c r="F89"/>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c r="BG89" s="72"/>
      <c r="BH89" s="72"/>
      <c r="BI89" s="72"/>
      <c r="BJ89" s="72"/>
      <c r="BK89" s="72"/>
      <c r="BL89" s="72"/>
      <c r="BM89" s="72"/>
      <c r="BN89" s="72"/>
      <c r="BO89" s="72"/>
      <c r="BP89" s="72"/>
      <c r="BQ89" s="72"/>
      <c r="BR89" s="72"/>
      <c r="BS89" s="72"/>
      <c r="BT89" s="72"/>
      <c r="BU89" s="72"/>
      <c r="BV89" s="72"/>
      <c r="BW89" s="72"/>
      <c r="BX89" s="72"/>
      <c r="BY89" s="72"/>
      <c r="BZ89" s="72"/>
      <c r="CA89" s="72"/>
      <c r="CB89" s="72"/>
      <c r="CC89" s="72"/>
      <c r="CD89" s="72"/>
      <c r="CE89" s="72"/>
      <c r="CF89" s="72"/>
      <c r="CG89" s="72"/>
      <c r="CH89" s="72"/>
      <c r="CI89" s="72"/>
      <c r="CJ89" s="72"/>
      <c r="CK89" s="72"/>
      <c r="CL89" s="72"/>
      <c r="CM89" s="72"/>
      <c r="CN89" s="72"/>
      <c r="CO89" s="72"/>
      <c r="CP89" s="72"/>
      <c r="CQ89" s="72"/>
      <c r="CR89" s="72"/>
      <c r="CS89" s="72"/>
      <c r="CT89" s="72"/>
      <c r="CU89" s="72"/>
      <c r="CV89" s="72"/>
      <c r="CW89" s="72"/>
      <c r="CX89" s="72"/>
      <c r="CY89" s="72"/>
      <c r="CZ89" s="72"/>
      <c r="DA89" s="72"/>
      <c r="DB89" s="72"/>
      <c r="DC89" s="72"/>
      <c r="DD89" s="72"/>
      <c r="DE89" s="72"/>
      <c r="DF89" s="72"/>
      <c r="DG89" s="72"/>
      <c r="DH89" s="72"/>
      <c r="DI89" s="72"/>
      <c r="DJ89" s="72"/>
      <c r="DK89" s="72"/>
      <c r="DL89" s="72"/>
      <c r="DM89" s="72"/>
      <c r="DN89" s="72"/>
      <c r="DO89" s="72"/>
      <c r="DP89" s="72"/>
      <c r="DQ89" s="72"/>
      <c r="DR89" s="72"/>
      <c r="DS89" s="72"/>
      <c r="DT89" s="72"/>
      <c r="DU89" s="72"/>
      <c r="DV89" s="72"/>
      <c r="DW89" s="72"/>
      <c r="DX89" s="72"/>
      <c r="DY89" s="72"/>
      <c r="DZ89" s="72"/>
      <c r="EA89" s="72"/>
      <c r="EB89" s="72"/>
      <c r="EC89" s="72"/>
      <c r="ED89" s="72"/>
      <c r="EE89" s="72"/>
      <c r="EF89" s="72"/>
      <c r="EG89" s="72"/>
      <c r="EH89" s="72"/>
      <c r="EI89" s="72"/>
      <c r="EJ89" s="72"/>
      <c r="EK89" s="72"/>
      <c r="EL89" s="72"/>
      <c r="EM89" s="72"/>
      <c r="EN89" s="72"/>
      <c r="EO89" s="72"/>
      <c r="EP89" s="72"/>
      <c r="EQ89" s="72"/>
      <c r="ER89" s="72"/>
      <c r="ES89" s="72"/>
      <c r="ET89" s="72"/>
      <c r="EU89" s="72"/>
      <c r="EV89" s="72"/>
      <c r="EW89" s="72"/>
      <c r="EX89" s="72"/>
      <c r="EY89" s="72"/>
      <c r="EZ89" s="72"/>
      <c r="FA89" s="72"/>
      <c r="FB89" s="72"/>
      <c r="FC89" s="72"/>
      <c r="FD89" s="72"/>
      <c r="FE89" s="72"/>
      <c r="FF89" s="72"/>
      <c r="FG89" s="72"/>
      <c r="FH89" s="72"/>
      <c r="FI89" s="72"/>
      <c r="FJ89" s="72"/>
      <c r="FK89" s="72"/>
      <c r="FL89" s="72"/>
      <c r="FM89" s="72"/>
      <c r="FN89" s="72"/>
      <c r="FO89" s="72"/>
      <c r="FP89" s="72"/>
      <c r="FQ89" s="72"/>
      <c r="FR89" s="72"/>
      <c r="FS89" s="72"/>
      <c r="FT89" s="72"/>
      <c r="FU89" s="72"/>
      <c r="FV89" s="72"/>
      <c r="FW89" s="72"/>
      <c r="FX89" s="72"/>
      <c r="FY89" s="72"/>
      <c r="FZ89" s="72"/>
      <c r="GA89" s="72"/>
      <c r="GB89" s="72"/>
      <c r="GC89" s="72"/>
      <c r="GD89" s="72"/>
      <c r="GE89" s="72"/>
      <c r="GF89" s="72"/>
      <c r="GG89" s="72"/>
      <c r="GH89" s="72"/>
      <c r="GI89" s="72"/>
      <c r="GJ89" s="72"/>
      <c r="GK89" s="72"/>
      <c r="GL89" s="72"/>
      <c r="GM89" s="72"/>
      <c r="GN89" s="72"/>
      <c r="GO89" s="72"/>
      <c r="GP89" s="72"/>
      <c r="GQ89" s="72"/>
      <c r="GR89" s="72"/>
      <c r="GS89" s="72"/>
      <c r="GT89" s="72"/>
      <c r="GU89" s="72"/>
      <c r="GV89" s="72"/>
      <c r="GW89" s="72"/>
      <c r="GX89" s="72"/>
      <c r="GY89" s="72"/>
      <c r="GZ89" s="72"/>
      <c r="HA89" s="72"/>
      <c r="HB89" s="72"/>
      <c r="HC89" s="72"/>
      <c r="HD89" s="72"/>
      <c r="HE89" s="72"/>
      <c r="HF89" s="72"/>
      <c r="HG89" s="72"/>
      <c r="HH89" s="72"/>
      <c r="HI89" s="72"/>
      <c r="HJ89" s="72"/>
      <c r="HK89" s="72"/>
      <c r="HL89" s="72"/>
      <c r="HM89" s="72"/>
      <c r="HN89" s="72"/>
      <c r="HO89" s="72"/>
      <c r="HP89" s="72"/>
      <c r="HQ89" s="72"/>
      <c r="HR89" s="72"/>
      <c r="HS89" s="72"/>
      <c r="HT89" s="72"/>
      <c r="HU89" s="72"/>
      <c r="HV89" s="72"/>
      <c r="HW89" s="72"/>
      <c r="HX89" s="72"/>
      <c r="HY89" s="72"/>
      <c r="HZ89" s="72"/>
      <c r="IA89" s="72"/>
      <c r="IB89" s="72"/>
      <c r="IC89" s="72"/>
      <c r="ID89" s="72"/>
      <c r="IE89" s="72"/>
      <c r="IF89" s="72"/>
      <c r="IG89" s="72"/>
      <c r="IH89" s="72"/>
      <c r="II89" s="72"/>
      <c r="IJ89" s="72"/>
      <c r="IK89" s="72"/>
      <c r="IL89" s="72"/>
      <c r="IM89" s="72"/>
      <c r="IN89" s="72"/>
      <c r="IO89" s="72"/>
      <c r="IP89" s="72"/>
      <c r="IQ89" s="72"/>
      <c r="IR89" s="72"/>
      <c r="IS89" s="72"/>
      <c r="IT89" s="72"/>
      <c r="IU89" s="72"/>
      <c r="IV89" s="72"/>
      <c r="IW89" s="72"/>
      <c r="IX89" s="72"/>
    </row>
    <row r="90" spans="1:258" ht="15">
      <c r="A90"/>
      <c r="B90"/>
      <c r="C90"/>
      <c r="D90"/>
      <c r="E90"/>
      <c r="F90"/>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c r="BA90" s="72"/>
      <c r="BB90" s="72"/>
      <c r="BC90" s="72"/>
      <c r="BD90" s="72"/>
      <c r="BE90" s="72"/>
      <c r="BF90" s="72"/>
      <c r="BG90" s="72"/>
      <c r="BH90" s="72"/>
      <c r="BI90" s="72"/>
      <c r="BJ90" s="72"/>
      <c r="BK90" s="72"/>
      <c r="BL90" s="72"/>
      <c r="BM90" s="72"/>
      <c r="BN90" s="72"/>
      <c r="BO90" s="72"/>
      <c r="BP90" s="72"/>
      <c r="BQ90" s="72"/>
      <c r="BR90" s="72"/>
      <c r="BS90" s="72"/>
      <c r="BT90" s="72"/>
      <c r="BU90" s="72"/>
      <c r="BV90" s="72"/>
      <c r="BW90" s="72"/>
      <c r="BX90" s="72"/>
      <c r="BY90" s="72"/>
      <c r="BZ90" s="72"/>
      <c r="CA90" s="72"/>
      <c r="CB90" s="72"/>
      <c r="CC90" s="72"/>
      <c r="CD90" s="72"/>
      <c r="CE90" s="72"/>
      <c r="CF90" s="72"/>
      <c r="CG90" s="72"/>
      <c r="CH90" s="72"/>
      <c r="CI90" s="72"/>
      <c r="CJ90" s="72"/>
      <c r="CK90" s="72"/>
      <c r="CL90" s="72"/>
      <c r="CM90" s="72"/>
      <c r="CN90" s="72"/>
      <c r="CO90" s="72"/>
      <c r="CP90" s="72"/>
      <c r="CQ90" s="72"/>
      <c r="CR90" s="72"/>
      <c r="CS90" s="72"/>
      <c r="CT90" s="72"/>
      <c r="CU90" s="72"/>
      <c r="CV90" s="72"/>
      <c r="CW90" s="72"/>
      <c r="CX90" s="72"/>
      <c r="CY90" s="72"/>
      <c r="CZ90" s="72"/>
      <c r="DA90" s="72"/>
      <c r="DB90" s="72"/>
      <c r="DC90" s="72"/>
      <c r="DD90" s="72"/>
      <c r="DE90" s="72"/>
      <c r="DF90" s="72"/>
      <c r="DG90" s="72"/>
      <c r="DH90" s="72"/>
      <c r="DI90" s="72"/>
      <c r="DJ90" s="72"/>
      <c r="DK90" s="72"/>
      <c r="DL90" s="72"/>
      <c r="DM90" s="72"/>
      <c r="DN90" s="72"/>
      <c r="DO90" s="72"/>
      <c r="DP90" s="72"/>
      <c r="DQ90" s="72"/>
      <c r="DR90" s="72"/>
      <c r="DS90" s="72"/>
      <c r="DT90" s="72"/>
      <c r="DU90" s="72"/>
      <c r="DV90" s="72"/>
      <c r="DW90" s="72"/>
      <c r="DX90" s="72"/>
      <c r="DY90" s="72"/>
      <c r="DZ90" s="72"/>
      <c r="EA90" s="72"/>
      <c r="EB90" s="72"/>
      <c r="EC90" s="72"/>
      <c r="ED90" s="72"/>
      <c r="EE90" s="72"/>
      <c r="EF90" s="72"/>
      <c r="EG90" s="72"/>
      <c r="EH90" s="72"/>
      <c r="EI90" s="72"/>
      <c r="EJ90" s="72"/>
      <c r="EK90" s="72"/>
      <c r="EL90" s="72"/>
      <c r="EM90" s="72"/>
      <c r="EN90" s="72"/>
      <c r="EO90" s="72"/>
      <c r="EP90" s="72"/>
      <c r="EQ90" s="72"/>
      <c r="ER90" s="72"/>
      <c r="ES90" s="72"/>
      <c r="ET90" s="72"/>
      <c r="EU90" s="72"/>
      <c r="EV90" s="72"/>
      <c r="EW90" s="72"/>
      <c r="EX90" s="72"/>
      <c r="EY90" s="72"/>
      <c r="EZ90" s="72"/>
      <c r="FA90" s="72"/>
      <c r="FB90" s="72"/>
      <c r="FC90" s="72"/>
      <c r="FD90" s="72"/>
      <c r="FE90" s="72"/>
      <c r="FF90" s="72"/>
      <c r="FG90" s="72"/>
      <c r="FH90" s="72"/>
      <c r="FI90" s="72"/>
      <c r="FJ90" s="72"/>
      <c r="FK90" s="72"/>
      <c r="FL90" s="72"/>
      <c r="FM90" s="72"/>
      <c r="FN90" s="72"/>
      <c r="FO90" s="72"/>
      <c r="FP90" s="72"/>
      <c r="FQ90" s="72"/>
      <c r="FR90" s="72"/>
      <c r="FS90" s="72"/>
      <c r="FT90" s="72"/>
      <c r="FU90" s="72"/>
      <c r="FV90" s="72"/>
      <c r="FW90" s="72"/>
      <c r="FX90" s="72"/>
      <c r="FY90" s="72"/>
      <c r="FZ90" s="72"/>
      <c r="GA90" s="72"/>
      <c r="GB90" s="72"/>
      <c r="GC90" s="72"/>
      <c r="GD90" s="72"/>
      <c r="GE90" s="72"/>
      <c r="GF90" s="72"/>
      <c r="GG90" s="72"/>
      <c r="GH90" s="72"/>
      <c r="GI90" s="72"/>
      <c r="GJ90" s="72"/>
      <c r="GK90" s="72"/>
      <c r="GL90" s="72"/>
      <c r="GM90" s="72"/>
      <c r="GN90" s="72"/>
      <c r="GO90" s="72"/>
      <c r="GP90" s="72"/>
      <c r="GQ90" s="72"/>
      <c r="GR90" s="72"/>
      <c r="GS90" s="72"/>
      <c r="GT90" s="72"/>
      <c r="GU90" s="72"/>
      <c r="GV90" s="72"/>
      <c r="GW90" s="72"/>
      <c r="GX90" s="72"/>
      <c r="GY90" s="72"/>
      <c r="GZ90" s="72"/>
      <c r="HA90" s="72"/>
      <c r="HB90" s="72"/>
      <c r="HC90" s="72"/>
      <c r="HD90" s="72"/>
      <c r="HE90" s="72"/>
      <c r="HF90" s="72"/>
      <c r="HG90" s="72"/>
      <c r="HH90" s="72"/>
      <c r="HI90" s="72"/>
      <c r="HJ90" s="72"/>
      <c r="HK90" s="72"/>
      <c r="HL90" s="72"/>
      <c r="HM90" s="72"/>
      <c r="HN90" s="72"/>
      <c r="HO90" s="72"/>
      <c r="HP90" s="72"/>
      <c r="HQ90" s="72"/>
      <c r="HR90" s="72"/>
      <c r="HS90" s="72"/>
      <c r="HT90" s="72"/>
      <c r="HU90" s="72"/>
      <c r="HV90" s="72"/>
      <c r="HW90" s="72"/>
      <c r="HX90" s="72"/>
      <c r="HY90" s="72"/>
      <c r="HZ90" s="72"/>
      <c r="IA90" s="72"/>
      <c r="IB90" s="72"/>
      <c r="IC90" s="72"/>
      <c r="ID90" s="72"/>
      <c r="IE90" s="72"/>
      <c r="IF90" s="72"/>
      <c r="IG90" s="72"/>
      <c r="IH90" s="72"/>
      <c r="II90" s="72"/>
      <c r="IJ90" s="72"/>
      <c r="IK90" s="72"/>
      <c r="IL90" s="72"/>
      <c r="IM90" s="72"/>
      <c r="IN90" s="72"/>
      <c r="IO90" s="72"/>
      <c r="IP90" s="72"/>
      <c r="IQ90" s="72"/>
      <c r="IR90" s="72"/>
      <c r="IS90" s="72"/>
      <c r="IT90" s="72"/>
      <c r="IU90" s="72"/>
      <c r="IV90" s="72"/>
      <c r="IW90" s="72"/>
      <c r="IX90" s="72"/>
    </row>
    <row r="91" spans="1:258" ht="15">
      <c r="A91"/>
      <c r="B91"/>
      <c r="C91"/>
      <c r="D91"/>
      <c r="E91"/>
      <c r="F91"/>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c r="BG91" s="72"/>
      <c r="BH91" s="72"/>
      <c r="BI91" s="72"/>
      <c r="BJ91" s="72"/>
      <c r="BK91" s="72"/>
      <c r="BL91" s="72"/>
      <c r="BM91" s="72"/>
      <c r="BN91" s="72"/>
      <c r="BO91" s="72"/>
      <c r="BP91" s="72"/>
      <c r="BQ91" s="72"/>
      <c r="BR91" s="72"/>
      <c r="BS91" s="72"/>
      <c r="BT91" s="72"/>
      <c r="BU91" s="72"/>
      <c r="BV91" s="72"/>
      <c r="BW91" s="72"/>
      <c r="BX91" s="72"/>
      <c r="BY91" s="72"/>
      <c r="BZ91" s="72"/>
      <c r="CA91" s="72"/>
      <c r="CB91" s="72"/>
      <c r="CC91" s="72"/>
      <c r="CD91" s="72"/>
      <c r="CE91" s="72"/>
      <c r="CF91" s="72"/>
      <c r="CG91" s="72"/>
      <c r="CH91" s="72"/>
      <c r="CI91" s="72"/>
      <c r="CJ91" s="72"/>
      <c r="CK91" s="72"/>
      <c r="CL91" s="72"/>
      <c r="CM91" s="72"/>
      <c r="CN91" s="72"/>
      <c r="CO91" s="72"/>
      <c r="CP91" s="72"/>
      <c r="CQ91" s="72"/>
      <c r="CR91" s="72"/>
      <c r="CS91" s="72"/>
      <c r="CT91" s="72"/>
      <c r="CU91" s="72"/>
      <c r="CV91" s="72"/>
      <c r="CW91" s="72"/>
      <c r="CX91" s="72"/>
      <c r="CY91" s="72"/>
      <c r="CZ91" s="72"/>
      <c r="DA91" s="72"/>
      <c r="DB91" s="72"/>
      <c r="DC91" s="72"/>
      <c r="DD91" s="72"/>
      <c r="DE91" s="72"/>
      <c r="DF91" s="72"/>
      <c r="DG91" s="72"/>
      <c r="DH91" s="72"/>
      <c r="DI91" s="72"/>
      <c r="DJ91" s="72"/>
      <c r="DK91" s="72"/>
      <c r="DL91" s="72"/>
      <c r="DM91" s="72"/>
      <c r="DN91" s="72"/>
      <c r="DO91" s="72"/>
      <c r="DP91" s="72"/>
      <c r="DQ91" s="72"/>
      <c r="DR91" s="72"/>
      <c r="DS91" s="72"/>
      <c r="DT91" s="72"/>
      <c r="DU91" s="72"/>
      <c r="DV91" s="72"/>
      <c r="DW91" s="72"/>
      <c r="DX91" s="72"/>
      <c r="DY91" s="72"/>
      <c r="DZ91" s="72"/>
      <c r="EA91" s="72"/>
      <c r="EB91" s="72"/>
      <c r="EC91" s="72"/>
      <c r="ED91" s="72"/>
      <c r="EE91" s="72"/>
      <c r="EF91" s="72"/>
      <c r="EG91" s="72"/>
      <c r="EH91" s="72"/>
      <c r="EI91" s="72"/>
      <c r="EJ91" s="72"/>
      <c r="EK91" s="72"/>
      <c r="EL91" s="72"/>
      <c r="EM91" s="72"/>
      <c r="EN91" s="72"/>
      <c r="EO91" s="72"/>
      <c r="EP91" s="72"/>
      <c r="EQ91" s="72"/>
      <c r="ER91" s="72"/>
      <c r="ES91" s="72"/>
      <c r="ET91" s="72"/>
      <c r="EU91" s="72"/>
      <c r="EV91" s="72"/>
      <c r="EW91" s="72"/>
      <c r="EX91" s="72"/>
      <c r="EY91" s="72"/>
      <c r="EZ91" s="72"/>
      <c r="FA91" s="72"/>
      <c r="FB91" s="72"/>
      <c r="FC91" s="72"/>
      <c r="FD91" s="72"/>
      <c r="FE91" s="72"/>
      <c r="FF91" s="72"/>
      <c r="FG91" s="72"/>
      <c r="FH91" s="72"/>
      <c r="FI91" s="72"/>
      <c r="FJ91" s="72"/>
      <c r="FK91" s="72"/>
      <c r="FL91" s="72"/>
      <c r="FM91" s="72"/>
      <c r="FN91" s="72"/>
      <c r="FO91" s="72"/>
      <c r="FP91" s="72"/>
      <c r="FQ91" s="72"/>
      <c r="FR91" s="72"/>
      <c r="FS91" s="72"/>
      <c r="FT91" s="72"/>
      <c r="FU91" s="72"/>
      <c r="FV91" s="72"/>
      <c r="FW91" s="72"/>
      <c r="FX91" s="72"/>
      <c r="FY91" s="72"/>
      <c r="FZ91" s="72"/>
      <c r="GA91" s="72"/>
      <c r="GB91" s="72"/>
      <c r="GC91" s="72"/>
      <c r="GD91" s="72"/>
      <c r="GE91" s="72"/>
      <c r="GF91" s="72"/>
      <c r="GG91" s="72"/>
      <c r="GH91" s="72"/>
      <c r="GI91" s="72"/>
      <c r="GJ91" s="72"/>
      <c r="GK91" s="72"/>
      <c r="GL91" s="72"/>
      <c r="GM91" s="72"/>
      <c r="GN91" s="72"/>
      <c r="GO91" s="72"/>
      <c r="GP91" s="72"/>
      <c r="GQ91" s="72"/>
      <c r="GR91" s="72"/>
      <c r="GS91" s="72"/>
      <c r="GT91" s="72"/>
      <c r="GU91" s="72"/>
      <c r="GV91" s="72"/>
      <c r="GW91" s="72"/>
      <c r="GX91" s="72"/>
      <c r="GY91" s="72"/>
      <c r="GZ91" s="72"/>
      <c r="HA91" s="72"/>
      <c r="HB91" s="72"/>
      <c r="HC91" s="72"/>
      <c r="HD91" s="72"/>
      <c r="HE91" s="72"/>
      <c r="HF91" s="72"/>
      <c r="HG91" s="72"/>
      <c r="HH91" s="72"/>
      <c r="HI91" s="72"/>
      <c r="HJ91" s="72"/>
      <c r="HK91" s="72"/>
      <c r="HL91" s="72"/>
      <c r="HM91" s="72"/>
      <c r="HN91" s="72"/>
      <c r="HO91" s="72"/>
      <c r="HP91" s="72"/>
      <c r="HQ91" s="72"/>
      <c r="HR91" s="72"/>
      <c r="HS91" s="72"/>
      <c r="HT91" s="72"/>
      <c r="HU91" s="72"/>
      <c r="HV91" s="72"/>
      <c r="HW91" s="72"/>
      <c r="HX91" s="72"/>
      <c r="HY91" s="72"/>
      <c r="HZ91" s="72"/>
      <c r="IA91" s="72"/>
      <c r="IB91" s="72"/>
      <c r="IC91" s="72"/>
      <c r="ID91" s="72"/>
      <c r="IE91" s="72"/>
      <c r="IF91" s="72"/>
      <c r="IG91" s="72"/>
      <c r="IH91" s="72"/>
      <c r="II91" s="72"/>
      <c r="IJ91" s="72"/>
      <c r="IK91" s="72"/>
      <c r="IL91" s="72"/>
      <c r="IM91" s="72"/>
      <c r="IN91" s="72"/>
      <c r="IO91" s="72"/>
      <c r="IP91" s="72"/>
      <c r="IQ91" s="72"/>
      <c r="IR91" s="72"/>
      <c r="IS91" s="72"/>
      <c r="IT91" s="72"/>
      <c r="IU91" s="72"/>
      <c r="IV91" s="72"/>
      <c r="IW91" s="72"/>
      <c r="IX91" s="72"/>
    </row>
    <row r="92" spans="1:258" ht="15">
      <c r="A92"/>
      <c r="B92"/>
      <c r="C92"/>
      <c r="D92"/>
      <c r="E92"/>
      <c r="F9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c r="BG92" s="72"/>
      <c r="BH92" s="72"/>
      <c r="BI92" s="72"/>
      <c r="BJ92" s="72"/>
      <c r="BK92" s="72"/>
      <c r="BL92" s="72"/>
      <c r="BM92" s="72"/>
      <c r="BN92" s="72"/>
      <c r="BO92" s="72"/>
      <c r="BP92" s="72"/>
      <c r="BQ92" s="72"/>
      <c r="BR92" s="72"/>
      <c r="BS92" s="72"/>
      <c r="BT92" s="72"/>
      <c r="BU92" s="72"/>
      <c r="BV92" s="72"/>
      <c r="BW92" s="72"/>
      <c r="BX92" s="72"/>
      <c r="BY92" s="72"/>
      <c r="BZ92" s="72"/>
      <c r="CA92" s="72"/>
      <c r="CB92" s="72"/>
      <c r="CC92" s="72"/>
      <c r="CD92" s="72"/>
      <c r="CE92" s="72"/>
      <c r="CF92" s="72"/>
      <c r="CG92" s="72"/>
      <c r="CH92" s="72"/>
      <c r="CI92" s="72"/>
      <c r="CJ92" s="72"/>
      <c r="CK92" s="72"/>
      <c r="CL92" s="72"/>
      <c r="CM92" s="72"/>
      <c r="CN92" s="72"/>
      <c r="CO92" s="72"/>
      <c r="CP92" s="72"/>
      <c r="CQ92" s="72"/>
      <c r="CR92" s="72"/>
      <c r="CS92" s="72"/>
      <c r="CT92" s="72"/>
      <c r="CU92" s="72"/>
      <c r="CV92" s="72"/>
      <c r="CW92" s="72"/>
      <c r="CX92" s="72"/>
      <c r="CY92" s="72"/>
      <c r="CZ92" s="72"/>
      <c r="DA92" s="72"/>
      <c r="DB92" s="72"/>
      <c r="DC92" s="72"/>
      <c r="DD92" s="72"/>
      <c r="DE92" s="72"/>
      <c r="DF92" s="72"/>
      <c r="DG92" s="72"/>
      <c r="DH92" s="72"/>
      <c r="DI92" s="72"/>
      <c r="DJ92" s="72"/>
      <c r="DK92" s="72"/>
      <c r="DL92" s="72"/>
      <c r="DM92" s="72"/>
      <c r="DN92" s="72"/>
      <c r="DO92" s="72"/>
      <c r="DP92" s="72"/>
      <c r="DQ92" s="72"/>
      <c r="DR92" s="72"/>
      <c r="DS92" s="72"/>
      <c r="DT92" s="72"/>
      <c r="DU92" s="72"/>
      <c r="DV92" s="72"/>
      <c r="DW92" s="72"/>
      <c r="DX92" s="72"/>
      <c r="DY92" s="72"/>
      <c r="DZ92" s="72"/>
      <c r="EA92" s="72"/>
      <c r="EB92" s="72"/>
      <c r="EC92" s="72"/>
      <c r="ED92" s="72"/>
      <c r="EE92" s="72"/>
      <c r="EF92" s="72"/>
      <c r="EG92" s="72"/>
      <c r="EH92" s="72"/>
      <c r="EI92" s="72"/>
      <c r="EJ92" s="72"/>
      <c r="EK92" s="72"/>
      <c r="EL92" s="72"/>
      <c r="EM92" s="72"/>
      <c r="EN92" s="72"/>
      <c r="EO92" s="72"/>
      <c r="EP92" s="72"/>
      <c r="EQ92" s="72"/>
      <c r="ER92" s="72"/>
      <c r="ES92" s="72"/>
      <c r="ET92" s="72"/>
      <c r="EU92" s="72"/>
      <c r="EV92" s="72"/>
      <c r="EW92" s="72"/>
      <c r="EX92" s="72"/>
      <c r="EY92" s="72"/>
      <c r="EZ92" s="72"/>
      <c r="FA92" s="72"/>
      <c r="FB92" s="72"/>
      <c r="FC92" s="72"/>
      <c r="FD92" s="72"/>
      <c r="FE92" s="72"/>
      <c r="FF92" s="72"/>
      <c r="FG92" s="72"/>
      <c r="FH92" s="72"/>
      <c r="FI92" s="72"/>
      <c r="FJ92" s="72"/>
      <c r="FK92" s="72"/>
      <c r="FL92" s="72"/>
      <c r="FM92" s="72"/>
      <c r="FN92" s="72"/>
      <c r="FO92" s="72"/>
      <c r="FP92" s="72"/>
      <c r="FQ92" s="72"/>
      <c r="FR92" s="72"/>
      <c r="FS92" s="72"/>
      <c r="FT92" s="72"/>
      <c r="FU92" s="72"/>
      <c r="FV92" s="72"/>
      <c r="FW92" s="72"/>
      <c r="FX92" s="72"/>
      <c r="FY92" s="72"/>
      <c r="FZ92" s="72"/>
      <c r="GA92" s="72"/>
      <c r="GB92" s="72"/>
      <c r="GC92" s="72"/>
      <c r="GD92" s="72"/>
      <c r="GE92" s="72"/>
      <c r="GF92" s="72"/>
      <c r="GG92" s="72"/>
      <c r="GH92" s="72"/>
      <c r="GI92" s="72"/>
      <c r="GJ92" s="72"/>
      <c r="GK92" s="72"/>
      <c r="GL92" s="72"/>
      <c r="GM92" s="72"/>
      <c r="GN92" s="72"/>
      <c r="GO92" s="72"/>
      <c r="GP92" s="72"/>
      <c r="GQ92" s="72"/>
      <c r="GR92" s="72"/>
      <c r="GS92" s="72"/>
      <c r="GT92" s="72"/>
      <c r="GU92" s="72"/>
      <c r="GV92" s="72"/>
      <c r="GW92" s="72"/>
      <c r="GX92" s="72"/>
      <c r="GY92" s="72"/>
      <c r="GZ92" s="72"/>
      <c r="HA92" s="72"/>
      <c r="HB92" s="72"/>
      <c r="HC92" s="72"/>
      <c r="HD92" s="72"/>
      <c r="HE92" s="72"/>
      <c r="HF92" s="72"/>
      <c r="HG92" s="72"/>
      <c r="HH92" s="72"/>
      <c r="HI92" s="72"/>
      <c r="HJ92" s="72"/>
      <c r="HK92" s="72"/>
      <c r="HL92" s="72"/>
      <c r="HM92" s="72"/>
      <c r="HN92" s="72"/>
      <c r="HO92" s="72"/>
      <c r="HP92" s="72"/>
      <c r="HQ92" s="72"/>
      <c r="HR92" s="72"/>
      <c r="HS92" s="72"/>
      <c r="HT92" s="72"/>
      <c r="HU92" s="72"/>
      <c r="HV92" s="72"/>
      <c r="HW92" s="72"/>
      <c r="HX92" s="72"/>
      <c r="HY92" s="72"/>
      <c r="HZ92" s="72"/>
      <c r="IA92" s="72"/>
      <c r="IB92" s="72"/>
      <c r="IC92" s="72"/>
      <c r="ID92" s="72"/>
      <c r="IE92" s="72"/>
      <c r="IF92" s="72"/>
      <c r="IG92" s="72"/>
      <c r="IH92" s="72"/>
      <c r="II92" s="72"/>
      <c r="IJ92" s="72"/>
      <c r="IK92" s="72"/>
      <c r="IL92" s="72"/>
      <c r="IM92" s="72"/>
      <c r="IN92" s="72"/>
      <c r="IO92" s="72"/>
      <c r="IP92" s="72"/>
      <c r="IQ92" s="72"/>
      <c r="IR92" s="72"/>
      <c r="IS92" s="72"/>
      <c r="IT92" s="72"/>
      <c r="IU92" s="72"/>
      <c r="IV92" s="72"/>
      <c r="IW92" s="72"/>
      <c r="IX92" s="72"/>
    </row>
    <row r="93" spans="1:258" ht="15">
      <c r="A93"/>
      <c r="B93"/>
      <c r="C93"/>
      <c r="D93"/>
      <c r="E93"/>
      <c r="F93"/>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c r="AS93" s="72"/>
      <c r="AT93" s="72"/>
      <c r="AU93" s="72"/>
      <c r="AV93" s="72"/>
      <c r="AW93" s="72"/>
      <c r="AX93" s="72"/>
      <c r="AY93" s="72"/>
      <c r="AZ93" s="72"/>
      <c r="BA93" s="72"/>
      <c r="BB93" s="72"/>
      <c r="BC93" s="72"/>
      <c r="BD93" s="72"/>
      <c r="BE93" s="72"/>
      <c r="BF93" s="72"/>
      <c r="BG93" s="72"/>
      <c r="BH93" s="72"/>
      <c r="BI93" s="72"/>
      <c r="BJ93" s="72"/>
      <c r="BK93" s="72"/>
      <c r="BL93" s="72"/>
      <c r="BM93" s="72"/>
      <c r="BN93" s="72"/>
      <c r="BO93" s="72"/>
      <c r="BP93" s="72"/>
      <c r="BQ93" s="72"/>
      <c r="BR93" s="72"/>
      <c r="BS93" s="72"/>
      <c r="BT93" s="72"/>
      <c r="BU93" s="72"/>
      <c r="BV93" s="72"/>
      <c r="BW93" s="72"/>
      <c r="BX93" s="72"/>
      <c r="BY93" s="72"/>
      <c r="BZ93" s="72"/>
      <c r="CA93" s="72"/>
      <c r="CB93" s="72"/>
      <c r="CC93" s="72"/>
      <c r="CD93" s="72"/>
      <c r="CE93" s="72"/>
      <c r="CF93" s="72"/>
      <c r="CG93" s="72"/>
      <c r="CH93" s="72"/>
      <c r="CI93" s="72"/>
      <c r="CJ93" s="72"/>
      <c r="CK93" s="72"/>
      <c r="CL93" s="72"/>
      <c r="CM93" s="72"/>
      <c r="CN93" s="72"/>
      <c r="CO93" s="72"/>
      <c r="CP93" s="72"/>
      <c r="CQ93" s="72"/>
      <c r="CR93" s="72"/>
      <c r="CS93" s="72"/>
      <c r="CT93" s="72"/>
      <c r="CU93" s="72"/>
      <c r="CV93" s="72"/>
      <c r="CW93" s="72"/>
      <c r="CX93" s="72"/>
      <c r="CY93" s="72"/>
      <c r="CZ93" s="72"/>
      <c r="DA93" s="72"/>
      <c r="DB93" s="72"/>
      <c r="DC93" s="72"/>
      <c r="DD93" s="72"/>
      <c r="DE93" s="72"/>
      <c r="DF93" s="72"/>
      <c r="DG93" s="72"/>
      <c r="DH93" s="72"/>
      <c r="DI93" s="72"/>
      <c r="DJ93" s="72"/>
      <c r="DK93" s="72"/>
      <c r="DL93" s="72"/>
      <c r="DM93" s="72"/>
      <c r="DN93" s="72"/>
      <c r="DO93" s="72"/>
      <c r="DP93" s="72"/>
      <c r="DQ93" s="72"/>
      <c r="DR93" s="72"/>
      <c r="DS93" s="72"/>
      <c r="DT93" s="72"/>
      <c r="DU93" s="72"/>
      <c r="DV93" s="72"/>
      <c r="DW93" s="72"/>
      <c r="DX93" s="72"/>
      <c r="DY93" s="72"/>
      <c r="DZ93" s="72"/>
      <c r="EA93" s="72"/>
      <c r="EB93" s="72"/>
      <c r="EC93" s="72"/>
      <c r="ED93" s="72"/>
      <c r="EE93" s="72"/>
      <c r="EF93" s="72"/>
      <c r="EG93" s="72"/>
      <c r="EH93" s="72"/>
      <c r="EI93" s="72"/>
      <c r="EJ93" s="72"/>
      <c r="EK93" s="72"/>
      <c r="EL93" s="72"/>
      <c r="EM93" s="72"/>
      <c r="EN93" s="72"/>
      <c r="EO93" s="72"/>
      <c r="EP93" s="72"/>
      <c r="EQ93" s="72"/>
      <c r="ER93" s="72"/>
      <c r="ES93" s="72"/>
      <c r="ET93" s="72"/>
      <c r="EU93" s="72"/>
      <c r="EV93" s="72"/>
      <c r="EW93" s="72"/>
      <c r="EX93" s="72"/>
      <c r="EY93" s="72"/>
      <c r="EZ93" s="72"/>
      <c r="FA93" s="72"/>
      <c r="FB93" s="72"/>
      <c r="FC93" s="72"/>
      <c r="FD93" s="72"/>
      <c r="FE93" s="72"/>
      <c r="FF93" s="72"/>
      <c r="FG93" s="72"/>
      <c r="FH93" s="72"/>
      <c r="FI93" s="72"/>
      <c r="FJ93" s="72"/>
      <c r="FK93" s="72"/>
      <c r="FL93" s="72"/>
      <c r="FM93" s="72"/>
      <c r="FN93" s="72"/>
      <c r="FO93" s="72"/>
      <c r="FP93" s="72"/>
      <c r="FQ93" s="72"/>
      <c r="FR93" s="72"/>
      <c r="FS93" s="72"/>
      <c r="FT93" s="72"/>
      <c r="FU93" s="72"/>
      <c r="FV93" s="72"/>
      <c r="FW93" s="72"/>
      <c r="FX93" s="72"/>
      <c r="FY93" s="72"/>
      <c r="FZ93" s="72"/>
      <c r="GA93" s="72"/>
      <c r="GB93" s="72"/>
      <c r="GC93" s="72"/>
      <c r="GD93" s="72"/>
      <c r="GE93" s="72"/>
      <c r="GF93" s="72"/>
      <c r="GG93" s="72"/>
      <c r="GH93" s="72"/>
      <c r="GI93" s="72"/>
      <c r="GJ93" s="72"/>
      <c r="GK93" s="72"/>
      <c r="GL93" s="72"/>
      <c r="GM93" s="72"/>
      <c r="GN93" s="72"/>
      <c r="GO93" s="72"/>
      <c r="GP93" s="72"/>
      <c r="GQ93" s="72"/>
      <c r="GR93" s="72"/>
      <c r="GS93" s="72"/>
      <c r="GT93" s="72"/>
      <c r="GU93" s="72"/>
      <c r="GV93" s="72"/>
      <c r="GW93" s="72"/>
      <c r="GX93" s="72"/>
      <c r="GY93" s="72"/>
      <c r="GZ93" s="72"/>
      <c r="HA93" s="72"/>
      <c r="HB93" s="72"/>
      <c r="HC93" s="72"/>
      <c r="HD93" s="72"/>
      <c r="HE93" s="72"/>
      <c r="HF93" s="72"/>
      <c r="HG93" s="72"/>
      <c r="HH93" s="72"/>
      <c r="HI93" s="72"/>
      <c r="HJ93" s="72"/>
      <c r="HK93" s="72"/>
      <c r="HL93" s="72"/>
      <c r="HM93" s="72"/>
      <c r="HN93" s="72"/>
      <c r="HO93" s="72"/>
      <c r="HP93" s="72"/>
      <c r="HQ93" s="72"/>
      <c r="HR93" s="72"/>
      <c r="HS93" s="72"/>
      <c r="HT93" s="72"/>
      <c r="HU93" s="72"/>
      <c r="HV93" s="72"/>
      <c r="HW93" s="72"/>
      <c r="HX93" s="72"/>
      <c r="HY93" s="72"/>
      <c r="HZ93" s="72"/>
      <c r="IA93" s="72"/>
      <c r="IB93" s="72"/>
      <c r="IC93" s="72"/>
      <c r="ID93" s="72"/>
      <c r="IE93" s="72"/>
      <c r="IF93" s="72"/>
      <c r="IG93" s="72"/>
      <c r="IH93" s="72"/>
      <c r="II93" s="72"/>
      <c r="IJ93" s="72"/>
      <c r="IK93" s="72"/>
      <c r="IL93" s="72"/>
      <c r="IM93" s="72"/>
      <c r="IN93" s="72"/>
      <c r="IO93" s="72"/>
      <c r="IP93" s="72"/>
      <c r="IQ93" s="72"/>
      <c r="IR93" s="72"/>
      <c r="IS93" s="72"/>
      <c r="IT93" s="72"/>
      <c r="IU93" s="72"/>
      <c r="IV93" s="72"/>
      <c r="IW93" s="72"/>
      <c r="IX93" s="72"/>
    </row>
    <row r="94" spans="1:258" ht="15">
      <c r="A94"/>
      <c r="B94"/>
      <c r="C94"/>
      <c r="D94"/>
      <c r="E94"/>
      <c r="F94"/>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c r="AS94" s="72"/>
      <c r="AT94" s="72"/>
      <c r="AU94" s="72"/>
      <c r="AV94" s="72"/>
      <c r="AW94" s="72"/>
      <c r="AX94" s="72"/>
      <c r="AY94" s="72"/>
      <c r="AZ94" s="72"/>
      <c r="BA94" s="72"/>
      <c r="BB94" s="72"/>
      <c r="BC94" s="72"/>
      <c r="BD94" s="72"/>
      <c r="BE94" s="72"/>
      <c r="BF94" s="72"/>
      <c r="BG94" s="72"/>
      <c r="BH94" s="72"/>
      <c r="BI94" s="72"/>
      <c r="BJ94" s="72"/>
      <c r="BK94" s="72"/>
      <c r="BL94" s="72"/>
      <c r="BM94" s="72"/>
      <c r="BN94" s="72"/>
      <c r="BO94" s="72"/>
      <c r="BP94" s="72"/>
      <c r="BQ94" s="72"/>
      <c r="BR94" s="72"/>
      <c r="BS94" s="72"/>
      <c r="BT94" s="72"/>
      <c r="BU94" s="72"/>
      <c r="BV94" s="72"/>
      <c r="BW94" s="72"/>
      <c r="BX94" s="72"/>
      <c r="BY94" s="72"/>
      <c r="BZ94" s="72"/>
      <c r="CA94" s="72"/>
      <c r="CB94" s="72"/>
      <c r="CC94" s="72"/>
      <c r="CD94" s="72"/>
      <c r="CE94" s="72"/>
      <c r="CF94" s="72"/>
      <c r="CG94" s="72"/>
      <c r="CH94" s="72"/>
      <c r="CI94" s="72"/>
      <c r="CJ94" s="72"/>
      <c r="CK94" s="72"/>
      <c r="CL94" s="72"/>
      <c r="CM94" s="72"/>
      <c r="CN94" s="72"/>
      <c r="CO94" s="72"/>
      <c r="CP94" s="72"/>
      <c r="CQ94" s="72"/>
      <c r="CR94" s="72"/>
      <c r="CS94" s="72"/>
      <c r="CT94" s="72"/>
      <c r="CU94" s="72"/>
      <c r="CV94" s="72"/>
      <c r="CW94" s="72"/>
      <c r="CX94" s="72"/>
      <c r="CY94" s="72"/>
      <c r="CZ94" s="72"/>
      <c r="DA94" s="72"/>
      <c r="DB94" s="72"/>
      <c r="DC94" s="72"/>
      <c r="DD94" s="72"/>
      <c r="DE94" s="72"/>
      <c r="DF94" s="72"/>
      <c r="DG94" s="72"/>
      <c r="DH94" s="72"/>
      <c r="DI94" s="72"/>
      <c r="DJ94" s="72"/>
      <c r="DK94" s="72"/>
      <c r="DL94" s="72"/>
      <c r="DM94" s="72"/>
      <c r="DN94" s="72"/>
      <c r="DO94" s="72"/>
      <c r="DP94" s="72"/>
      <c r="DQ94" s="72"/>
      <c r="DR94" s="72"/>
      <c r="DS94" s="72"/>
      <c r="DT94" s="72"/>
      <c r="DU94" s="72"/>
      <c r="DV94" s="72"/>
      <c r="DW94" s="72"/>
      <c r="DX94" s="72"/>
      <c r="DY94" s="72"/>
      <c r="DZ94" s="72"/>
      <c r="EA94" s="72"/>
      <c r="EB94" s="72"/>
      <c r="EC94" s="72"/>
      <c r="ED94" s="72"/>
      <c r="EE94" s="72"/>
      <c r="EF94" s="72"/>
      <c r="EG94" s="72"/>
      <c r="EH94" s="72"/>
      <c r="EI94" s="72"/>
      <c r="EJ94" s="72"/>
      <c r="EK94" s="72"/>
      <c r="EL94" s="72"/>
      <c r="EM94" s="72"/>
      <c r="EN94" s="72"/>
      <c r="EO94" s="72"/>
      <c r="EP94" s="72"/>
      <c r="EQ94" s="72"/>
      <c r="ER94" s="72"/>
      <c r="ES94" s="72"/>
      <c r="ET94" s="72"/>
      <c r="EU94" s="72"/>
      <c r="EV94" s="72"/>
      <c r="EW94" s="72"/>
      <c r="EX94" s="72"/>
      <c r="EY94" s="72"/>
      <c r="EZ94" s="72"/>
      <c r="FA94" s="72"/>
      <c r="FB94" s="72"/>
      <c r="FC94" s="72"/>
      <c r="FD94" s="72"/>
      <c r="FE94" s="72"/>
      <c r="FF94" s="72"/>
      <c r="FG94" s="72"/>
      <c r="FH94" s="72"/>
      <c r="FI94" s="72"/>
      <c r="FJ94" s="72"/>
      <c r="FK94" s="72"/>
      <c r="FL94" s="72"/>
      <c r="FM94" s="72"/>
      <c r="FN94" s="72"/>
      <c r="FO94" s="72"/>
      <c r="FP94" s="72"/>
      <c r="FQ94" s="72"/>
      <c r="FR94" s="72"/>
      <c r="FS94" s="72"/>
      <c r="FT94" s="72"/>
      <c r="FU94" s="72"/>
      <c r="FV94" s="72"/>
      <c r="FW94" s="72"/>
      <c r="FX94" s="72"/>
      <c r="FY94" s="72"/>
      <c r="FZ94" s="72"/>
      <c r="GA94" s="72"/>
      <c r="GB94" s="72"/>
      <c r="GC94" s="72"/>
      <c r="GD94" s="72"/>
      <c r="GE94" s="72"/>
      <c r="GF94" s="72"/>
      <c r="GG94" s="72"/>
      <c r="GH94" s="72"/>
      <c r="GI94" s="72"/>
      <c r="GJ94" s="72"/>
      <c r="GK94" s="72"/>
      <c r="GL94" s="72"/>
      <c r="GM94" s="72"/>
      <c r="GN94" s="72"/>
      <c r="GO94" s="72"/>
      <c r="GP94" s="72"/>
      <c r="GQ94" s="72"/>
      <c r="GR94" s="72"/>
      <c r="GS94" s="72"/>
      <c r="GT94" s="72"/>
      <c r="GU94" s="72"/>
      <c r="GV94" s="72"/>
      <c r="GW94" s="72"/>
      <c r="GX94" s="72"/>
      <c r="GY94" s="72"/>
      <c r="GZ94" s="72"/>
      <c r="HA94" s="72"/>
      <c r="HB94" s="72"/>
      <c r="HC94" s="72"/>
      <c r="HD94" s="72"/>
      <c r="HE94" s="72"/>
      <c r="HF94" s="72"/>
      <c r="HG94" s="72"/>
      <c r="HH94" s="72"/>
      <c r="HI94" s="72"/>
      <c r="HJ94" s="72"/>
      <c r="HK94" s="72"/>
      <c r="HL94" s="72"/>
      <c r="HM94" s="72"/>
      <c r="HN94" s="72"/>
      <c r="HO94" s="72"/>
      <c r="HP94" s="72"/>
      <c r="HQ94" s="72"/>
      <c r="HR94" s="72"/>
      <c r="HS94" s="72"/>
      <c r="HT94" s="72"/>
      <c r="HU94" s="72"/>
      <c r="HV94" s="72"/>
      <c r="HW94" s="72"/>
      <c r="HX94" s="72"/>
      <c r="HY94" s="72"/>
      <c r="HZ94" s="72"/>
      <c r="IA94" s="72"/>
      <c r="IB94" s="72"/>
      <c r="IC94" s="72"/>
      <c r="ID94" s="72"/>
      <c r="IE94" s="72"/>
      <c r="IF94" s="72"/>
      <c r="IG94" s="72"/>
      <c r="IH94" s="72"/>
      <c r="II94" s="72"/>
      <c r="IJ94" s="72"/>
      <c r="IK94" s="72"/>
      <c r="IL94" s="72"/>
      <c r="IM94" s="72"/>
      <c r="IN94" s="72"/>
      <c r="IO94" s="72"/>
      <c r="IP94" s="72"/>
      <c r="IQ94" s="72"/>
      <c r="IR94" s="72"/>
      <c r="IS94" s="72"/>
      <c r="IT94" s="72"/>
      <c r="IU94" s="72"/>
      <c r="IV94" s="72"/>
      <c r="IW94" s="72"/>
      <c r="IX94" s="72"/>
    </row>
    <row r="95" spans="1:258" ht="15">
      <c r="A95"/>
      <c r="B95"/>
      <c r="C95"/>
      <c r="D95"/>
      <c r="E95"/>
      <c r="F95"/>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c r="AQ95" s="72"/>
      <c r="AR95" s="72"/>
      <c r="AS95" s="72"/>
      <c r="AT95" s="72"/>
      <c r="AU95" s="72"/>
      <c r="AV95" s="72"/>
      <c r="AW95" s="72"/>
      <c r="AX95" s="72"/>
      <c r="AY95" s="72"/>
      <c r="AZ95" s="72"/>
      <c r="BA95" s="72"/>
      <c r="BB95" s="72"/>
      <c r="BC95" s="72"/>
      <c r="BD95" s="72"/>
      <c r="BE95" s="72"/>
      <c r="BF95" s="72"/>
      <c r="BG95" s="72"/>
      <c r="BH95" s="72"/>
      <c r="BI95" s="72"/>
      <c r="BJ95" s="72"/>
      <c r="BK95" s="72"/>
      <c r="BL95" s="72"/>
      <c r="BM95" s="72"/>
      <c r="BN95" s="72"/>
      <c r="BO95" s="72"/>
      <c r="BP95" s="72"/>
      <c r="BQ95" s="72"/>
      <c r="BR95" s="72"/>
      <c r="BS95" s="72"/>
      <c r="BT95" s="72"/>
      <c r="BU95" s="72"/>
      <c r="BV95" s="72"/>
      <c r="BW95" s="72"/>
      <c r="BX95" s="72"/>
      <c r="BY95" s="72"/>
      <c r="BZ95" s="72"/>
      <c r="CA95" s="72"/>
      <c r="CB95" s="72"/>
      <c r="CC95" s="72"/>
      <c r="CD95" s="72"/>
      <c r="CE95" s="72"/>
      <c r="CF95" s="72"/>
      <c r="CG95" s="72"/>
      <c r="CH95" s="72"/>
      <c r="CI95" s="72"/>
      <c r="CJ95" s="72"/>
      <c r="CK95" s="72"/>
      <c r="CL95" s="72"/>
      <c r="CM95" s="72"/>
      <c r="CN95" s="72"/>
      <c r="CO95" s="72"/>
      <c r="CP95" s="72"/>
      <c r="CQ95" s="72"/>
      <c r="CR95" s="72"/>
      <c r="CS95" s="72"/>
      <c r="CT95" s="72"/>
      <c r="CU95" s="72"/>
      <c r="CV95" s="72"/>
      <c r="CW95" s="72"/>
      <c r="CX95" s="72"/>
      <c r="CY95" s="72"/>
      <c r="CZ95" s="72"/>
      <c r="DA95" s="72"/>
      <c r="DB95" s="72"/>
      <c r="DC95" s="72"/>
      <c r="DD95" s="72"/>
      <c r="DE95" s="72"/>
      <c r="DF95" s="72"/>
      <c r="DG95" s="72"/>
      <c r="DH95" s="72"/>
      <c r="DI95" s="72"/>
      <c r="DJ95" s="72"/>
      <c r="DK95" s="72"/>
      <c r="DL95" s="72"/>
      <c r="DM95" s="72"/>
      <c r="DN95" s="72"/>
      <c r="DO95" s="72"/>
      <c r="DP95" s="72"/>
      <c r="DQ95" s="72"/>
      <c r="DR95" s="72"/>
      <c r="DS95" s="72"/>
      <c r="DT95" s="72"/>
      <c r="DU95" s="72"/>
      <c r="DV95" s="72"/>
      <c r="DW95" s="72"/>
      <c r="DX95" s="72"/>
      <c r="DY95" s="72"/>
      <c r="DZ95" s="72"/>
      <c r="EA95" s="72"/>
      <c r="EB95" s="72"/>
      <c r="EC95" s="72"/>
      <c r="ED95" s="72"/>
      <c r="EE95" s="72"/>
      <c r="EF95" s="72"/>
      <c r="EG95" s="72"/>
      <c r="EH95" s="72"/>
      <c r="EI95" s="72"/>
      <c r="EJ95" s="72"/>
      <c r="EK95" s="72"/>
      <c r="EL95" s="72"/>
      <c r="EM95" s="72"/>
      <c r="EN95" s="72"/>
      <c r="EO95" s="72"/>
      <c r="EP95" s="72"/>
      <c r="EQ95" s="72"/>
      <c r="ER95" s="72"/>
      <c r="ES95" s="72"/>
      <c r="ET95" s="72"/>
      <c r="EU95" s="72"/>
      <c r="EV95" s="72"/>
      <c r="EW95" s="72"/>
      <c r="EX95" s="72"/>
      <c r="EY95" s="72"/>
      <c r="EZ95" s="72"/>
      <c r="FA95" s="72"/>
      <c r="FB95" s="72"/>
      <c r="FC95" s="72"/>
      <c r="FD95" s="72"/>
      <c r="FE95" s="72"/>
      <c r="FF95" s="72"/>
      <c r="FG95" s="72"/>
      <c r="FH95" s="72"/>
      <c r="FI95" s="72"/>
      <c r="FJ95" s="72"/>
      <c r="FK95" s="72"/>
      <c r="FL95" s="72"/>
      <c r="FM95" s="72"/>
      <c r="FN95" s="72"/>
      <c r="FO95" s="72"/>
      <c r="FP95" s="72"/>
      <c r="FQ95" s="72"/>
      <c r="FR95" s="72"/>
      <c r="FS95" s="72"/>
      <c r="FT95" s="72"/>
      <c r="FU95" s="72"/>
      <c r="FV95" s="72"/>
      <c r="FW95" s="72"/>
      <c r="FX95" s="72"/>
      <c r="FY95" s="72"/>
      <c r="FZ95" s="72"/>
      <c r="GA95" s="72"/>
      <c r="GB95" s="72"/>
      <c r="GC95" s="72"/>
      <c r="GD95" s="72"/>
      <c r="GE95" s="72"/>
      <c r="GF95" s="72"/>
      <c r="GG95" s="72"/>
      <c r="GH95" s="72"/>
      <c r="GI95" s="72"/>
      <c r="GJ95" s="72"/>
      <c r="GK95" s="72"/>
      <c r="GL95" s="72"/>
      <c r="GM95" s="72"/>
      <c r="GN95" s="72"/>
      <c r="GO95" s="72"/>
      <c r="GP95" s="72"/>
      <c r="GQ95" s="72"/>
      <c r="GR95" s="72"/>
      <c r="GS95" s="72"/>
      <c r="GT95" s="72"/>
      <c r="GU95" s="72"/>
      <c r="GV95" s="72"/>
      <c r="GW95" s="72"/>
      <c r="GX95" s="72"/>
      <c r="GY95" s="72"/>
      <c r="GZ95" s="72"/>
      <c r="HA95" s="72"/>
      <c r="HB95" s="72"/>
      <c r="HC95" s="72"/>
      <c r="HD95" s="72"/>
      <c r="HE95" s="72"/>
      <c r="HF95" s="72"/>
      <c r="HG95" s="72"/>
      <c r="HH95" s="72"/>
      <c r="HI95" s="72"/>
      <c r="HJ95" s="72"/>
      <c r="HK95" s="72"/>
      <c r="HL95" s="72"/>
      <c r="HM95" s="72"/>
      <c r="HN95" s="72"/>
      <c r="HO95" s="72"/>
      <c r="HP95" s="72"/>
      <c r="HQ95" s="72"/>
      <c r="HR95" s="72"/>
      <c r="HS95" s="72"/>
      <c r="HT95" s="72"/>
      <c r="HU95" s="72"/>
      <c r="HV95" s="72"/>
      <c r="HW95" s="72"/>
      <c r="HX95" s="72"/>
      <c r="HY95" s="72"/>
      <c r="HZ95" s="72"/>
      <c r="IA95" s="72"/>
      <c r="IB95" s="72"/>
      <c r="IC95" s="72"/>
      <c r="ID95" s="72"/>
      <c r="IE95" s="72"/>
      <c r="IF95" s="72"/>
      <c r="IG95" s="72"/>
      <c r="IH95" s="72"/>
      <c r="II95" s="72"/>
      <c r="IJ95" s="72"/>
      <c r="IK95" s="72"/>
      <c r="IL95" s="72"/>
      <c r="IM95" s="72"/>
      <c r="IN95" s="72"/>
      <c r="IO95" s="72"/>
      <c r="IP95" s="72"/>
      <c r="IQ95" s="72"/>
      <c r="IR95" s="72"/>
      <c r="IS95" s="72"/>
      <c r="IT95" s="72"/>
      <c r="IU95" s="72"/>
      <c r="IV95" s="72"/>
      <c r="IW95" s="72"/>
      <c r="IX95" s="72"/>
    </row>
    <row r="96" spans="1:258" ht="15">
      <c r="A96"/>
      <c r="B96"/>
      <c r="C96"/>
      <c r="D96"/>
      <c r="E96"/>
      <c r="F96"/>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c r="AS96" s="72"/>
      <c r="AT96" s="72"/>
      <c r="AU96" s="72"/>
      <c r="AV96" s="72"/>
      <c r="AW96" s="72"/>
      <c r="AX96" s="72"/>
      <c r="AY96" s="72"/>
      <c r="AZ96" s="72"/>
      <c r="BA96" s="72"/>
      <c r="BB96" s="72"/>
      <c r="BC96" s="72"/>
      <c r="BD96" s="72"/>
      <c r="BE96" s="72"/>
      <c r="BF96" s="72"/>
      <c r="BG96" s="72"/>
      <c r="BH96" s="72"/>
      <c r="BI96" s="72"/>
      <c r="BJ96" s="72"/>
      <c r="BK96" s="72"/>
      <c r="BL96" s="72"/>
      <c r="BM96" s="72"/>
      <c r="BN96" s="72"/>
      <c r="BO96" s="72"/>
      <c r="BP96" s="72"/>
      <c r="BQ96" s="72"/>
      <c r="BR96" s="72"/>
      <c r="BS96" s="72"/>
      <c r="BT96" s="72"/>
      <c r="BU96" s="72"/>
      <c r="BV96" s="72"/>
      <c r="BW96" s="72"/>
      <c r="BX96" s="72"/>
      <c r="BY96" s="72"/>
      <c r="BZ96" s="72"/>
      <c r="CA96" s="72"/>
      <c r="CB96" s="72"/>
      <c r="CC96" s="72"/>
      <c r="CD96" s="72"/>
      <c r="CE96" s="72"/>
      <c r="CF96" s="72"/>
      <c r="CG96" s="72"/>
      <c r="CH96" s="72"/>
      <c r="CI96" s="72"/>
      <c r="CJ96" s="72"/>
      <c r="CK96" s="72"/>
      <c r="CL96" s="72"/>
      <c r="CM96" s="72"/>
      <c r="CN96" s="72"/>
      <c r="CO96" s="72"/>
      <c r="CP96" s="72"/>
      <c r="CQ96" s="72"/>
      <c r="CR96" s="72"/>
      <c r="CS96" s="72"/>
      <c r="CT96" s="72"/>
      <c r="CU96" s="72"/>
      <c r="CV96" s="72"/>
      <c r="CW96" s="72"/>
      <c r="CX96" s="72"/>
      <c r="CY96" s="72"/>
      <c r="CZ96" s="72"/>
      <c r="DA96" s="72"/>
      <c r="DB96" s="72"/>
      <c r="DC96" s="72"/>
      <c r="DD96" s="72"/>
      <c r="DE96" s="72"/>
      <c r="DF96" s="72"/>
      <c r="DG96" s="72"/>
      <c r="DH96" s="72"/>
      <c r="DI96" s="72"/>
      <c r="DJ96" s="72"/>
      <c r="DK96" s="72"/>
      <c r="DL96" s="72"/>
      <c r="DM96" s="72"/>
      <c r="DN96" s="72"/>
      <c r="DO96" s="72"/>
      <c r="DP96" s="72"/>
      <c r="DQ96" s="72"/>
      <c r="DR96" s="72"/>
      <c r="DS96" s="72"/>
      <c r="DT96" s="72"/>
      <c r="DU96" s="72"/>
      <c r="DV96" s="72"/>
      <c r="DW96" s="72"/>
      <c r="DX96" s="72"/>
      <c r="DY96" s="72"/>
      <c r="DZ96" s="72"/>
      <c r="EA96" s="72"/>
      <c r="EB96" s="72"/>
      <c r="EC96" s="72"/>
      <c r="ED96" s="72"/>
      <c r="EE96" s="72"/>
      <c r="EF96" s="72"/>
      <c r="EG96" s="72"/>
      <c r="EH96" s="72"/>
      <c r="EI96" s="72"/>
      <c r="EJ96" s="72"/>
      <c r="EK96" s="72"/>
      <c r="EL96" s="72"/>
      <c r="EM96" s="72"/>
      <c r="EN96" s="72"/>
      <c r="EO96" s="72"/>
      <c r="EP96" s="72"/>
      <c r="EQ96" s="72"/>
      <c r="ER96" s="72"/>
      <c r="ES96" s="72"/>
      <c r="ET96" s="72"/>
      <c r="EU96" s="72"/>
      <c r="EV96" s="72"/>
      <c r="EW96" s="72"/>
      <c r="EX96" s="72"/>
      <c r="EY96" s="72"/>
      <c r="EZ96" s="72"/>
      <c r="FA96" s="72"/>
      <c r="FB96" s="72"/>
      <c r="FC96" s="72"/>
      <c r="FD96" s="72"/>
      <c r="FE96" s="72"/>
      <c r="FF96" s="72"/>
      <c r="FG96" s="72"/>
      <c r="FH96" s="72"/>
      <c r="FI96" s="72"/>
      <c r="FJ96" s="72"/>
      <c r="FK96" s="72"/>
      <c r="FL96" s="72"/>
      <c r="FM96" s="72"/>
      <c r="FN96" s="72"/>
      <c r="FO96" s="72"/>
      <c r="FP96" s="72"/>
      <c r="FQ96" s="72"/>
      <c r="FR96" s="72"/>
      <c r="FS96" s="72"/>
      <c r="FT96" s="72"/>
      <c r="FU96" s="72"/>
      <c r="FV96" s="72"/>
      <c r="FW96" s="72"/>
      <c r="FX96" s="72"/>
      <c r="FY96" s="72"/>
      <c r="FZ96" s="72"/>
      <c r="GA96" s="72"/>
      <c r="GB96" s="72"/>
      <c r="GC96" s="72"/>
      <c r="GD96" s="72"/>
      <c r="GE96" s="72"/>
      <c r="GF96" s="72"/>
      <c r="GG96" s="72"/>
      <c r="GH96" s="72"/>
      <c r="GI96" s="72"/>
      <c r="GJ96" s="72"/>
      <c r="GK96" s="72"/>
      <c r="GL96" s="72"/>
      <c r="GM96" s="72"/>
      <c r="GN96" s="72"/>
      <c r="GO96" s="72"/>
      <c r="GP96" s="72"/>
      <c r="GQ96" s="72"/>
      <c r="GR96" s="72"/>
      <c r="GS96" s="72"/>
      <c r="GT96" s="72"/>
      <c r="GU96" s="72"/>
      <c r="GV96" s="72"/>
      <c r="GW96" s="72"/>
      <c r="GX96" s="72"/>
      <c r="GY96" s="72"/>
      <c r="GZ96" s="72"/>
      <c r="HA96" s="72"/>
      <c r="HB96" s="72"/>
      <c r="HC96" s="72"/>
      <c r="HD96" s="72"/>
      <c r="HE96" s="72"/>
      <c r="HF96" s="72"/>
      <c r="HG96" s="72"/>
      <c r="HH96" s="72"/>
      <c r="HI96" s="72"/>
      <c r="HJ96" s="72"/>
      <c r="HK96" s="72"/>
      <c r="HL96" s="72"/>
      <c r="HM96" s="72"/>
      <c r="HN96" s="72"/>
      <c r="HO96" s="72"/>
      <c r="HP96" s="72"/>
      <c r="HQ96" s="72"/>
      <c r="HR96" s="72"/>
      <c r="HS96" s="72"/>
      <c r="HT96" s="72"/>
      <c r="HU96" s="72"/>
      <c r="HV96" s="72"/>
      <c r="HW96" s="72"/>
      <c r="HX96" s="72"/>
      <c r="HY96" s="72"/>
      <c r="HZ96" s="72"/>
      <c r="IA96" s="72"/>
      <c r="IB96" s="72"/>
      <c r="IC96" s="72"/>
      <c r="ID96" s="72"/>
      <c r="IE96" s="72"/>
      <c r="IF96" s="72"/>
      <c r="IG96" s="72"/>
      <c r="IH96" s="72"/>
      <c r="II96" s="72"/>
      <c r="IJ96" s="72"/>
      <c r="IK96" s="72"/>
      <c r="IL96" s="72"/>
      <c r="IM96" s="72"/>
      <c r="IN96" s="72"/>
      <c r="IO96" s="72"/>
      <c r="IP96" s="72"/>
      <c r="IQ96" s="72"/>
      <c r="IR96" s="72"/>
      <c r="IS96" s="72"/>
      <c r="IT96" s="72"/>
      <c r="IU96" s="72"/>
      <c r="IV96" s="72"/>
      <c r="IW96" s="72"/>
      <c r="IX96" s="72"/>
    </row>
    <row r="97" spans="1:258" ht="15">
      <c r="A97"/>
      <c r="B97"/>
      <c r="C97"/>
      <c r="D97"/>
      <c r="E97"/>
      <c r="F97"/>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72"/>
      <c r="AM97" s="72"/>
      <c r="AN97" s="72"/>
      <c r="AO97" s="72"/>
      <c r="AP97" s="72"/>
      <c r="AQ97" s="72"/>
      <c r="AR97" s="72"/>
      <c r="AS97" s="72"/>
      <c r="AT97" s="72"/>
      <c r="AU97" s="72"/>
      <c r="AV97" s="72"/>
      <c r="AW97" s="72"/>
      <c r="AX97" s="72"/>
      <c r="AY97" s="72"/>
      <c r="AZ97" s="72"/>
      <c r="BA97" s="72"/>
      <c r="BB97" s="72"/>
      <c r="BC97" s="72"/>
      <c r="BD97" s="72"/>
      <c r="BE97" s="72"/>
      <c r="BF97" s="72"/>
      <c r="BG97" s="72"/>
      <c r="BH97" s="72"/>
      <c r="BI97" s="72"/>
      <c r="BJ97" s="72"/>
      <c r="BK97" s="72"/>
      <c r="BL97" s="72"/>
      <c r="BM97" s="72"/>
      <c r="BN97" s="72"/>
      <c r="BO97" s="72"/>
      <c r="BP97" s="72"/>
      <c r="BQ97" s="72"/>
      <c r="BR97" s="72"/>
      <c r="BS97" s="72"/>
      <c r="BT97" s="72"/>
      <c r="BU97" s="72"/>
      <c r="BV97" s="72"/>
      <c r="BW97" s="72"/>
      <c r="BX97" s="72"/>
      <c r="BY97" s="72"/>
      <c r="BZ97" s="72"/>
      <c r="CA97" s="72"/>
      <c r="CB97" s="72"/>
      <c r="CC97" s="72"/>
      <c r="CD97" s="72"/>
      <c r="CE97" s="72"/>
      <c r="CF97" s="72"/>
      <c r="CG97" s="72"/>
      <c r="CH97" s="72"/>
      <c r="CI97" s="72"/>
      <c r="CJ97" s="72"/>
      <c r="CK97" s="72"/>
      <c r="CL97" s="72"/>
      <c r="CM97" s="72"/>
      <c r="CN97" s="72"/>
      <c r="CO97" s="72"/>
      <c r="CP97" s="72"/>
      <c r="CQ97" s="72"/>
      <c r="CR97" s="72"/>
      <c r="CS97" s="72"/>
      <c r="CT97" s="72"/>
      <c r="CU97" s="72"/>
      <c r="CV97" s="72"/>
      <c r="CW97" s="72"/>
      <c r="CX97" s="72"/>
      <c r="CY97" s="72"/>
      <c r="CZ97" s="72"/>
      <c r="DA97" s="72"/>
      <c r="DB97" s="72"/>
      <c r="DC97" s="72"/>
      <c r="DD97" s="72"/>
      <c r="DE97" s="72"/>
      <c r="DF97" s="72"/>
      <c r="DG97" s="72"/>
      <c r="DH97" s="72"/>
      <c r="DI97" s="72"/>
      <c r="DJ97" s="72"/>
      <c r="DK97" s="72"/>
      <c r="DL97" s="72"/>
      <c r="DM97" s="72"/>
      <c r="DN97" s="72"/>
      <c r="DO97" s="72"/>
      <c r="DP97" s="72"/>
      <c r="DQ97" s="72"/>
      <c r="DR97" s="72"/>
      <c r="DS97" s="72"/>
      <c r="DT97" s="72"/>
      <c r="DU97" s="72"/>
      <c r="DV97" s="72"/>
      <c r="DW97" s="72"/>
      <c r="DX97" s="72"/>
      <c r="DY97" s="72"/>
      <c r="DZ97" s="72"/>
      <c r="EA97" s="72"/>
      <c r="EB97" s="72"/>
      <c r="EC97" s="72"/>
      <c r="ED97" s="72"/>
      <c r="EE97" s="72"/>
      <c r="EF97" s="72"/>
      <c r="EG97" s="72"/>
      <c r="EH97" s="72"/>
      <c r="EI97" s="72"/>
      <c r="EJ97" s="72"/>
      <c r="EK97" s="72"/>
      <c r="EL97" s="72"/>
      <c r="EM97" s="72"/>
      <c r="EN97" s="72"/>
      <c r="EO97" s="72"/>
      <c r="EP97" s="72"/>
      <c r="EQ97" s="72"/>
      <c r="ER97" s="72"/>
      <c r="ES97" s="72"/>
      <c r="ET97" s="72"/>
      <c r="EU97" s="72"/>
      <c r="EV97" s="72"/>
      <c r="EW97" s="72"/>
      <c r="EX97" s="72"/>
      <c r="EY97" s="72"/>
      <c r="EZ97" s="72"/>
      <c r="FA97" s="72"/>
      <c r="FB97" s="72"/>
      <c r="FC97" s="72"/>
      <c r="FD97" s="72"/>
      <c r="FE97" s="72"/>
      <c r="FF97" s="72"/>
      <c r="FG97" s="72"/>
      <c r="FH97" s="72"/>
      <c r="FI97" s="72"/>
      <c r="FJ97" s="72"/>
      <c r="FK97" s="72"/>
      <c r="FL97" s="72"/>
      <c r="FM97" s="72"/>
      <c r="FN97" s="72"/>
      <c r="FO97" s="72"/>
      <c r="FP97" s="72"/>
      <c r="FQ97" s="72"/>
      <c r="FR97" s="72"/>
      <c r="FS97" s="72"/>
      <c r="FT97" s="72"/>
      <c r="FU97" s="72"/>
      <c r="FV97" s="72"/>
      <c r="FW97" s="72"/>
      <c r="FX97" s="72"/>
      <c r="FY97" s="72"/>
      <c r="FZ97" s="72"/>
      <c r="GA97" s="72"/>
      <c r="GB97" s="72"/>
      <c r="GC97" s="72"/>
      <c r="GD97" s="72"/>
      <c r="GE97" s="72"/>
      <c r="GF97" s="72"/>
      <c r="GG97" s="72"/>
      <c r="GH97" s="72"/>
      <c r="GI97" s="72"/>
      <c r="GJ97" s="72"/>
      <c r="GK97" s="72"/>
      <c r="GL97" s="72"/>
      <c r="GM97" s="72"/>
      <c r="GN97" s="72"/>
      <c r="GO97" s="72"/>
      <c r="GP97" s="72"/>
      <c r="GQ97" s="72"/>
      <c r="GR97" s="72"/>
      <c r="GS97" s="72"/>
      <c r="GT97" s="72"/>
      <c r="GU97" s="72"/>
      <c r="GV97" s="72"/>
      <c r="GW97" s="72"/>
      <c r="GX97" s="72"/>
      <c r="GY97" s="72"/>
      <c r="GZ97" s="72"/>
      <c r="HA97" s="72"/>
      <c r="HB97" s="72"/>
      <c r="HC97" s="72"/>
      <c r="HD97" s="72"/>
      <c r="HE97" s="72"/>
      <c r="HF97" s="72"/>
      <c r="HG97" s="72"/>
      <c r="HH97" s="72"/>
      <c r="HI97" s="72"/>
      <c r="HJ97" s="72"/>
      <c r="HK97" s="72"/>
      <c r="HL97" s="72"/>
      <c r="HM97" s="72"/>
      <c r="HN97" s="72"/>
      <c r="HO97" s="72"/>
      <c r="HP97" s="72"/>
      <c r="HQ97" s="72"/>
      <c r="HR97" s="72"/>
      <c r="HS97" s="72"/>
      <c r="HT97" s="72"/>
      <c r="HU97" s="72"/>
      <c r="HV97" s="72"/>
      <c r="HW97" s="72"/>
      <c r="HX97" s="72"/>
      <c r="HY97" s="72"/>
      <c r="HZ97" s="72"/>
      <c r="IA97" s="72"/>
      <c r="IB97" s="72"/>
      <c r="IC97" s="72"/>
      <c r="ID97" s="72"/>
      <c r="IE97" s="72"/>
      <c r="IF97" s="72"/>
      <c r="IG97" s="72"/>
      <c r="IH97" s="72"/>
      <c r="II97" s="72"/>
      <c r="IJ97" s="72"/>
      <c r="IK97" s="72"/>
      <c r="IL97" s="72"/>
      <c r="IM97" s="72"/>
      <c r="IN97" s="72"/>
      <c r="IO97" s="72"/>
      <c r="IP97" s="72"/>
      <c r="IQ97" s="72"/>
      <c r="IR97" s="72"/>
      <c r="IS97" s="72"/>
      <c r="IT97" s="72"/>
      <c r="IU97" s="72"/>
      <c r="IV97" s="72"/>
      <c r="IW97" s="72"/>
      <c r="IX97" s="72"/>
    </row>
    <row r="98" spans="1:258" ht="15">
      <c r="A98"/>
      <c r="B98"/>
      <c r="C98"/>
      <c r="D98"/>
      <c r="E98"/>
      <c r="F98"/>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2"/>
      <c r="AK98" s="72"/>
      <c r="AL98" s="72"/>
      <c r="AM98" s="72"/>
      <c r="AN98" s="72"/>
      <c r="AO98" s="72"/>
      <c r="AP98" s="72"/>
      <c r="AQ98" s="72"/>
      <c r="AR98" s="72"/>
      <c r="AS98" s="72"/>
      <c r="AT98" s="72"/>
      <c r="AU98" s="72"/>
      <c r="AV98" s="72"/>
      <c r="AW98" s="72"/>
      <c r="AX98" s="72"/>
      <c r="AY98" s="72"/>
      <c r="AZ98" s="72"/>
      <c r="BA98" s="72"/>
      <c r="BB98" s="72"/>
      <c r="BC98" s="72"/>
      <c r="BD98" s="72"/>
      <c r="BE98" s="72"/>
      <c r="BF98" s="72"/>
      <c r="BG98" s="72"/>
      <c r="BH98" s="72"/>
      <c r="BI98" s="72"/>
      <c r="BJ98" s="72"/>
      <c r="BK98" s="72"/>
      <c r="BL98" s="72"/>
      <c r="BM98" s="72"/>
      <c r="BN98" s="72"/>
      <c r="BO98" s="72"/>
      <c r="BP98" s="72"/>
      <c r="BQ98" s="72"/>
      <c r="BR98" s="72"/>
      <c r="BS98" s="72"/>
      <c r="BT98" s="72"/>
      <c r="BU98" s="72"/>
      <c r="BV98" s="72"/>
      <c r="BW98" s="72"/>
      <c r="BX98" s="72"/>
      <c r="BY98" s="72"/>
      <c r="BZ98" s="72"/>
      <c r="CA98" s="72"/>
      <c r="CB98" s="72"/>
      <c r="CC98" s="72"/>
      <c r="CD98" s="72"/>
      <c r="CE98" s="72"/>
      <c r="CF98" s="72"/>
      <c r="CG98" s="72"/>
      <c r="CH98" s="72"/>
      <c r="CI98" s="72"/>
      <c r="CJ98" s="72"/>
      <c r="CK98" s="72"/>
      <c r="CL98" s="72"/>
      <c r="CM98" s="72"/>
      <c r="CN98" s="72"/>
      <c r="CO98" s="72"/>
      <c r="CP98" s="72"/>
      <c r="CQ98" s="72"/>
      <c r="CR98" s="72"/>
      <c r="CS98" s="72"/>
      <c r="CT98" s="72"/>
      <c r="CU98" s="72"/>
      <c r="CV98" s="72"/>
      <c r="CW98" s="72"/>
      <c r="CX98" s="72"/>
      <c r="CY98" s="72"/>
      <c r="CZ98" s="72"/>
      <c r="DA98" s="72"/>
      <c r="DB98" s="72"/>
      <c r="DC98" s="72"/>
      <c r="DD98" s="72"/>
      <c r="DE98" s="72"/>
      <c r="DF98" s="72"/>
      <c r="DG98" s="72"/>
      <c r="DH98" s="72"/>
      <c r="DI98" s="72"/>
      <c r="DJ98" s="72"/>
      <c r="DK98" s="72"/>
      <c r="DL98" s="72"/>
      <c r="DM98" s="72"/>
      <c r="DN98" s="72"/>
      <c r="DO98" s="72"/>
      <c r="DP98" s="72"/>
      <c r="DQ98" s="72"/>
      <c r="DR98" s="72"/>
      <c r="DS98" s="72"/>
      <c r="DT98" s="72"/>
      <c r="DU98" s="72"/>
      <c r="DV98" s="72"/>
      <c r="DW98" s="72"/>
      <c r="DX98" s="72"/>
      <c r="DY98" s="72"/>
      <c r="DZ98" s="72"/>
      <c r="EA98" s="72"/>
      <c r="EB98" s="72"/>
      <c r="EC98" s="72"/>
      <c r="ED98" s="72"/>
      <c r="EE98" s="72"/>
      <c r="EF98" s="72"/>
      <c r="EG98" s="72"/>
      <c r="EH98" s="72"/>
      <c r="EI98" s="72"/>
      <c r="EJ98" s="72"/>
      <c r="EK98" s="72"/>
      <c r="EL98" s="72"/>
      <c r="EM98" s="72"/>
      <c r="EN98" s="72"/>
      <c r="EO98" s="72"/>
      <c r="EP98" s="72"/>
      <c r="EQ98" s="72"/>
      <c r="ER98" s="72"/>
      <c r="ES98" s="72"/>
      <c r="ET98" s="72"/>
      <c r="EU98" s="72"/>
      <c r="EV98" s="72"/>
      <c r="EW98" s="72"/>
      <c r="EX98" s="72"/>
      <c r="EY98" s="72"/>
      <c r="EZ98" s="72"/>
      <c r="FA98" s="72"/>
      <c r="FB98" s="72"/>
      <c r="FC98" s="72"/>
      <c r="FD98" s="72"/>
      <c r="FE98" s="72"/>
      <c r="FF98" s="72"/>
      <c r="FG98" s="72"/>
      <c r="FH98" s="72"/>
      <c r="FI98" s="72"/>
      <c r="FJ98" s="72"/>
      <c r="FK98" s="72"/>
      <c r="FL98" s="72"/>
      <c r="FM98" s="72"/>
      <c r="FN98" s="72"/>
      <c r="FO98" s="72"/>
      <c r="FP98" s="72"/>
      <c r="FQ98" s="72"/>
      <c r="FR98" s="72"/>
      <c r="FS98" s="72"/>
      <c r="FT98" s="72"/>
      <c r="FU98" s="72"/>
      <c r="FV98" s="72"/>
      <c r="FW98" s="72"/>
      <c r="FX98" s="72"/>
      <c r="FY98" s="72"/>
      <c r="FZ98" s="72"/>
      <c r="GA98" s="72"/>
      <c r="GB98" s="72"/>
      <c r="GC98" s="72"/>
      <c r="GD98" s="72"/>
      <c r="GE98" s="72"/>
      <c r="GF98" s="72"/>
      <c r="GG98" s="72"/>
      <c r="GH98" s="72"/>
      <c r="GI98" s="72"/>
      <c r="GJ98" s="72"/>
      <c r="GK98" s="72"/>
      <c r="GL98" s="72"/>
      <c r="GM98" s="72"/>
      <c r="GN98" s="72"/>
      <c r="GO98" s="72"/>
      <c r="GP98" s="72"/>
      <c r="GQ98" s="72"/>
      <c r="GR98" s="72"/>
      <c r="GS98" s="72"/>
      <c r="GT98" s="72"/>
      <c r="GU98" s="72"/>
      <c r="GV98" s="72"/>
      <c r="GW98" s="72"/>
      <c r="GX98" s="72"/>
      <c r="GY98" s="72"/>
      <c r="GZ98" s="72"/>
      <c r="HA98" s="72"/>
      <c r="HB98" s="72"/>
      <c r="HC98" s="72"/>
      <c r="HD98" s="72"/>
      <c r="HE98" s="72"/>
      <c r="HF98" s="72"/>
      <c r="HG98" s="72"/>
      <c r="HH98" s="72"/>
      <c r="HI98" s="72"/>
      <c r="HJ98" s="72"/>
      <c r="HK98" s="72"/>
      <c r="HL98" s="72"/>
      <c r="HM98" s="72"/>
      <c r="HN98" s="72"/>
      <c r="HO98" s="72"/>
      <c r="HP98" s="72"/>
      <c r="HQ98" s="72"/>
      <c r="HR98" s="72"/>
      <c r="HS98" s="72"/>
      <c r="HT98" s="72"/>
      <c r="HU98" s="72"/>
      <c r="HV98" s="72"/>
      <c r="HW98" s="72"/>
      <c r="HX98" s="72"/>
      <c r="HY98" s="72"/>
      <c r="HZ98" s="72"/>
      <c r="IA98" s="72"/>
      <c r="IB98" s="72"/>
      <c r="IC98" s="72"/>
      <c r="ID98" s="72"/>
      <c r="IE98" s="72"/>
      <c r="IF98" s="72"/>
      <c r="IG98" s="72"/>
      <c r="IH98" s="72"/>
      <c r="II98" s="72"/>
      <c r="IJ98" s="72"/>
      <c r="IK98" s="72"/>
      <c r="IL98" s="72"/>
      <c r="IM98" s="72"/>
      <c r="IN98" s="72"/>
      <c r="IO98" s="72"/>
      <c r="IP98" s="72"/>
      <c r="IQ98" s="72"/>
      <c r="IR98" s="72"/>
      <c r="IS98" s="72"/>
      <c r="IT98" s="72"/>
      <c r="IU98" s="72"/>
      <c r="IV98" s="72"/>
      <c r="IW98" s="72"/>
      <c r="IX98" s="72"/>
    </row>
    <row r="99" spans="1:258" ht="15">
      <c r="A99"/>
      <c r="B99"/>
      <c r="C99"/>
      <c r="D99"/>
      <c r="E99"/>
      <c r="F99"/>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2"/>
      <c r="AK99" s="72"/>
      <c r="AL99" s="72"/>
      <c r="AM99" s="72"/>
      <c r="AN99" s="72"/>
      <c r="AO99" s="72"/>
      <c r="AP99" s="72"/>
      <c r="AQ99" s="72"/>
      <c r="AR99" s="72"/>
      <c r="AS99" s="72"/>
      <c r="AT99" s="72"/>
      <c r="AU99" s="72"/>
      <c r="AV99" s="72"/>
      <c r="AW99" s="72"/>
      <c r="AX99" s="72"/>
      <c r="AY99" s="72"/>
      <c r="AZ99" s="72"/>
      <c r="BA99" s="72"/>
      <c r="BB99" s="72"/>
      <c r="BC99" s="72"/>
      <c r="BD99" s="72"/>
      <c r="BE99" s="72"/>
      <c r="BF99" s="72"/>
      <c r="BG99" s="72"/>
      <c r="BH99" s="72"/>
      <c r="BI99" s="72"/>
      <c r="BJ99" s="72"/>
      <c r="BK99" s="72"/>
      <c r="BL99" s="72"/>
      <c r="BM99" s="72"/>
      <c r="BN99" s="72"/>
      <c r="BO99" s="72"/>
      <c r="BP99" s="72"/>
      <c r="BQ99" s="72"/>
      <c r="BR99" s="72"/>
      <c r="BS99" s="72"/>
      <c r="BT99" s="72"/>
      <c r="BU99" s="72"/>
      <c r="BV99" s="72"/>
      <c r="BW99" s="72"/>
      <c r="BX99" s="72"/>
      <c r="BY99" s="72"/>
      <c r="BZ99" s="72"/>
      <c r="CA99" s="72"/>
      <c r="CB99" s="72"/>
      <c r="CC99" s="72"/>
      <c r="CD99" s="72"/>
      <c r="CE99" s="72"/>
      <c r="CF99" s="72"/>
      <c r="CG99" s="72"/>
      <c r="CH99" s="72"/>
      <c r="CI99" s="72"/>
      <c r="CJ99" s="72"/>
      <c r="CK99" s="72"/>
      <c r="CL99" s="72"/>
      <c r="CM99" s="72"/>
      <c r="CN99" s="72"/>
      <c r="CO99" s="72"/>
      <c r="CP99" s="72"/>
      <c r="CQ99" s="72"/>
      <c r="CR99" s="72"/>
      <c r="CS99" s="72"/>
      <c r="CT99" s="72"/>
      <c r="CU99" s="72"/>
      <c r="CV99" s="72"/>
      <c r="CW99" s="72"/>
      <c r="CX99" s="72"/>
      <c r="CY99" s="72"/>
      <c r="CZ99" s="72"/>
      <c r="DA99" s="72"/>
      <c r="DB99" s="72"/>
      <c r="DC99" s="72"/>
      <c r="DD99" s="72"/>
      <c r="DE99" s="72"/>
      <c r="DF99" s="72"/>
      <c r="DG99" s="72"/>
      <c r="DH99" s="72"/>
      <c r="DI99" s="72"/>
      <c r="DJ99" s="72"/>
      <c r="DK99" s="72"/>
      <c r="DL99" s="72"/>
      <c r="DM99" s="72"/>
      <c r="DN99" s="72"/>
      <c r="DO99" s="72"/>
      <c r="DP99" s="72"/>
      <c r="DQ99" s="72"/>
      <c r="DR99" s="72"/>
      <c r="DS99" s="72"/>
      <c r="DT99" s="72"/>
      <c r="DU99" s="72"/>
      <c r="DV99" s="72"/>
      <c r="DW99" s="72"/>
      <c r="DX99" s="72"/>
      <c r="DY99" s="72"/>
      <c r="DZ99" s="72"/>
      <c r="EA99" s="72"/>
      <c r="EB99" s="72"/>
      <c r="EC99" s="72"/>
      <c r="ED99" s="72"/>
      <c r="EE99" s="72"/>
      <c r="EF99" s="72"/>
      <c r="EG99" s="72"/>
      <c r="EH99" s="72"/>
      <c r="EI99" s="72"/>
      <c r="EJ99" s="72"/>
      <c r="EK99" s="72"/>
      <c r="EL99" s="72"/>
      <c r="EM99" s="72"/>
      <c r="EN99" s="72"/>
      <c r="EO99" s="72"/>
      <c r="EP99" s="72"/>
      <c r="EQ99" s="72"/>
      <c r="ER99" s="72"/>
      <c r="ES99" s="72"/>
      <c r="ET99" s="72"/>
      <c r="EU99" s="72"/>
      <c r="EV99" s="72"/>
      <c r="EW99" s="72"/>
      <c r="EX99" s="72"/>
      <c r="EY99" s="72"/>
      <c r="EZ99" s="72"/>
      <c r="FA99" s="72"/>
      <c r="FB99" s="72"/>
      <c r="FC99" s="72"/>
      <c r="FD99" s="72"/>
      <c r="FE99" s="72"/>
      <c r="FF99" s="72"/>
      <c r="FG99" s="72"/>
      <c r="FH99" s="72"/>
      <c r="FI99" s="72"/>
      <c r="FJ99" s="72"/>
      <c r="FK99" s="72"/>
      <c r="FL99" s="72"/>
      <c r="FM99" s="72"/>
      <c r="FN99" s="72"/>
      <c r="FO99" s="72"/>
      <c r="FP99" s="72"/>
      <c r="FQ99" s="72"/>
      <c r="FR99" s="72"/>
      <c r="FS99" s="72"/>
      <c r="FT99" s="72"/>
      <c r="FU99" s="72"/>
      <c r="FV99" s="72"/>
      <c r="FW99" s="72"/>
      <c r="FX99" s="72"/>
      <c r="FY99" s="72"/>
      <c r="FZ99" s="72"/>
      <c r="GA99" s="72"/>
      <c r="GB99" s="72"/>
      <c r="GC99" s="72"/>
      <c r="GD99" s="72"/>
      <c r="GE99" s="72"/>
      <c r="GF99" s="72"/>
      <c r="GG99" s="72"/>
      <c r="GH99" s="72"/>
      <c r="GI99" s="72"/>
      <c r="GJ99" s="72"/>
      <c r="GK99" s="72"/>
      <c r="GL99" s="72"/>
      <c r="GM99" s="72"/>
      <c r="GN99" s="72"/>
      <c r="GO99" s="72"/>
      <c r="GP99" s="72"/>
      <c r="GQ99" s="72"/>
      <c r="GR99" s="72"/>
      <c r="GS99" s="72"/>
      <c r="GT99" s="72"/>
      <c r="GU99" s="72"/>
      <c r="GV99" s="72"/>
      <c r="GW99" s="72"/>
      <c r="GX99" s="72"/>
      <c r="GY99" s="72"/>
      <c r="GZ99" s="72"/>
      <c r="HA99" s="72"/>
      <c r="HB99" s="72"/>
      <c r="HC99" s="72"/>
      <c r="HD99" s="72"/>
      <c r="HE99" s="72"/>
      <c r="HF99" s="72"/>
      <c r="HG99" s="72"/>
      <c r="HH99" s="72"/>
      <c r="HI99" s="72"/>
      <c r="HJ99" s="72"/>
      <c r="HK99" s="72"/>
      <c r="HL99" s="72"/>
      <c r="HM99" s="72"/>
      <c r="HN99" s="72"/>
      <c r="HO99" s="72"/>
      <c r="HP99" s="72"/>
      <c r="HQ99" s="72"/>
      <c r="HR99" s="72"/>
      <c r="HS99" s="72"/>
      <c r="HT99" s="72"/>
      <c r="HU99" s="72"/>
      <c r="HV99" s="72"/>
      <c r="HW99" s="72"/>
      <c r="HX99" s="72"/>
      <c r="HY99" s="72"/>
      <c r="HZ99" s="72"/>
      <c r="IA99" s="72"/>
      <c r="IB99" s="72"/>
      <c r="IC99" s="72"/>
      <c r="ID99" s="72"/>
      <c r="IE99" s="72"/>
      <c r="IF99" s="72"/>
      <c r="IG99" s="72"/>
      <c r="IH99" s="72"/>
      <c r="II99" s="72"/>
      <c r="IJ99" s="72"/>
      <c r="IK99" s="72"/>
      <c r="IL99" s="72"/>
      <c r="IM99" s="72"/>
      <c r="IN99" s="72"/>
      <c r="IO99" s="72"/>
      <c r="IP99" s="72"/>
      <c r="IQ99" s="72"/>
      <c r="IR99" s="72"/>
      <c r="IS99" s="72"/>
      <c r="IT99" s="72"/>
      <c r="IU99" s="72"/>
      <c r="IV99" s="72"/>
      <c r="IW99" s="72"/>
      <c r="IX99" s="72"/>
    </row>
    <row r="100" spans="1:258" ht="15">
      <c r="A100"/>
      <c r="B100"/>
      <c r="C100"/>
      <c r="D100"/>
      <c r="E100"/>
      <c r="F100"/>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2"/>
      <c r="AK100" s="72"/>
      <c r="AL100" s="72"/>
      <c r="AM100" s="72"/>
      <c r="AN100" s="72"/>
      <c r="AO100" s="72"/>
      <c r="AP100" s="72"/>
      <c r="AQ100" s="72"/>
      <c r="AR100" s="72"/>
      <c r="AS100" s="72"/>
      <c r="AT100" s="72"/>
      <c r="AU100" s="72"/>
      <c r="AV100" s="72"/>
      <c r="AW100" s="72"/>
      <c r="AX100" s="72"/>
      <c r="AY100" s="72"/>
      <c r="AZ100" s="72"/>
      <c r="BA100" s="72"/>
      <c r="BB100" s="72"/>
      <c r="BC100" s="72"/>
      <c r="BD100" s="72"/>
      <c r="BE100" s="72"/>
      <c r="BF100" s="72"/>
      <c r="BG100" s="72"/>
      <c r="BH100" s="72"/>
      <c r="BI100" s="72"/>
      <c r="BJ100" s="72"/>
      <c r="BK100" s="72"/>
      <c r="BL100" s="72"/>
      <c r="BM100" s="72"/>
      <c r="BN100" s="72"/>
      <c r="BO100" s="72"/>
      <c r="BP100" s="72"/>
      <c r="BQ100" s="72"/>
      <c r="BR100" s="72"/>
      <c r="BS100" s="72"/>
      <c r="BT100" s="72"/>
      <c r="BU100" s="72"/>
      <c r="BV100" s="72"/>
      <c r="BW100" s="72"/>
      <c r="BX100" s="72"/>
      <c r="BY100" s="72"/>
      <c r="BZ100" s="72"/>
      <c r="CA100" s="72"/>
      <c r="CB100" s="72"/>
      <c r="CC100" s="72"/>
      <c r="CD100" s="72"/>
      <c r="CE100" s="72"/>
      <c r="CF100" s="72"/>
      <c r="CG100" s="72"/>
      <c r="CH100" s="72"/>
      <c r="CI100" s="72"/>
      <c r="CJ100" s="72"/>
      <c r="CK100" s="72"/>
      <c r="CL100" s="72"/>
      <c r="CM100" s="72"/>
      <c r="CN100" s="72"/>
      <c r="CO100" s="72"/>
      <c r="CP100" s="72"/>
      <c r="CQ100" s="72"/>
      <c r="CR100" s="72"/>
      <c r="CS100" s="72"/>
      <c r="CT100" s="72"/>
      <c r="CU100" s="72"/>
      <c r="CV100" s="72"/>
      <c r="CW100" s="72"/>
      <c r="CX100" s="72"/>
      <c r="CY100" s="72"/>
      <c r="CZ100" s="72"/>
      <c r="DA100" s="72"/>
      <c r="DB100" s="72"/>
      <c r="DC100" s="72"/>
      <c r="DD100" s="72"/>
      <c r="DE100" s="72"/>
      <c r="DF100" s="72"/>
      <c r="DG100" s="72"/>
      <c r="DH100" s="72"/>
      <c r="DI100" s="72"/>
      <c r="DJ100" s="72"/>
      <c r="DK100" s="72"/>
      <c r="DL100" s="72"/>
      <c r="DM100" s="72"/>
      <c r="DN100" s="72"/>
      <c r="DO100" s="72"/>
      <c r="DP100" s="72"/>
      <c r="DQ100" s="72"/>
      <c r="DR100" s="72"/>
      <c r="DS100" s="72"/>
      <c r="DT100" s="72"/>
      <c r="DU100" s="72"/>
      <c r="DV100" s="72"/>
      <c r="DW100" s="72"/>
      <c r="DX100" s="72"/>
      <c r="DY100" s="72"/>
      <c r="DZ100" s="72"/>
      <c r="EA100" s="72"/>
      <c r="EB100" s="72"/>
      <c r="EC100" s="72"/>
      <c r="ED100" s="72"/>
      <c r="EE100" s="72"/>
      <c r="EF100" s="72"/>
      <c r="EG100" s="72"/>
      <c r="EH100" s="72"/>
      <c r="EI100" s="72"/>
      <c r="EJ100" s="72"/>
      <c r="EK100" s="72"/>
      <c r="EL100" s="72"/>
      <c r="EM100" s="72"/>
      <c r="EN100" s="72"/>
      <c r="EO100" s="72"/>
      <c r="EP100" s="72"/>
      <c r="EQ100" s="72"/>
      <c r="ER100" s="72"/>
      <c r="ES100" s="72"/>
      <c r="ET100" s="72"/>
      <c r="EU100" s="72"/>
      <c r="EV100" s="72"/>
      <c r="EW100" s="72"/>
      <c r="EX100" s="72"/>
      <c r="EY100" s="72"/>
      <c r="EZ100" s="72"/>
      <c r="FA100" s="72"/>
      <c r="FB100" s="72"/>
      <c r="FC100" s="72"/>
      <c r="FD100" s="72"/>
      <c r="FE100" s="72"/>
      <c r="FF100" s="72"/>
      <c r="FG100" s="72"/>
      <c r="FH100" s="72"/>
      <c r="FI100" s="72"/>
      <c r="FJ100" s="72"/>
      <c r="FK100" s="72"/>
      <c r="FL100" s="72"/>
      <c r="FM100" s="72"/>
      <c r="FN100" s="72"/>
      <c r="FO100" s="72"/>
      <c r="FP100" s="72"/>
      <c r="FQ100" s="72"/>
      <c r="FR100" s="72"/>
      <c r="FS100" s="72"/>
      <c r="FT100" s="72"/>
      <c r="FU100" s="72"/>
      <c r="FV100" s="72"/>
      <c r="FW100" s="72"/>
      <c r="FX100" s="72"/>
      <c r="FY100" s="72"/>
      <c r="FZ100" s="72"/>
      <c r="GA100" s="72"/>
      <c r="GB100" s="72"/>
      <c r="GC100" s="72"/>
      <c r="GD100" s="72"/>
      <c r="GE100" s="72"/>
      <c r="GF100" s="72"/>
      <c r="GG100" s="72"/>
      <c r="GH100" s="72"/>
      <c r="GI100" s="72"/>
      <c r="GJ100" s="72"/>
      <c r="GK100" s="72"/>
      <c r="GL100" s="72"/>
      <c r="GM100" s="72"/>
      <c r="GN100" s="72"/>
      <c r="GO100" s="72"/>
      <c r="GP100" s="72"/>
      <c r="GQ100" s="72"/>
      <c r="GR100" s="72"/>
      <c r="GS100" s="72"/>
      <c r="GT100" s="72"/>
      <c r="GU100" s="72"/>
      <c r="GV100" s="72"/>
      <c r="GW100" s="72"/>
      <c r="GX100" s="72"/>
      <c r="GY100" s="72"/>
      <c r="GZ100" s="72"/>
      <c r="HA100" s="72"/>
      <c r="HB100" s="72"/>
      <c r="HC100" s="72"/>
      <c r="HD100" s="72"/>
      <c r="HE100" s="72"/>
      <c r="HF100" s="72"/>
      <c r="HG100" s="72"/>
      <c r="HH100" s="72"/>
      <c r="HI100" s="72"/>
      <c r="HJ100" s="72"/>
      <c r="HK100" s="72"/>
      <c r="HL100" s="72"/>
      <c r="HM100" s="72"/>
      <c r="HN100" s="72"/>
      <c r="HO100" s="72"/>
      <c r="HP100" s="72"/>
      <c r="HQ100" s="72"/>
      <c r="HR100" s="72"/>
      <c r="HS100" s="72"/>
      <c r="HT100" s="72"/>
      <c r="HU100" s="72"/>
      <c r="HV100" s="72"/>
      <c r="HW100" s="72"/>
      <c r="HX100" s="72"/>
      <c r="HY100" s="72"/>
      <c r="HZ100" s="72"/>
      <c r="IA100" s="72"/>
      <c r="IB100" s="72"/>
      <c r="IC100" s="72"/>
      <c r="ID100" s="72"/>
      <c r="IE100" s="72"/>
      <c r="IF100" s="72"/>
      <c r="IG100" s="72"/>
      <c r="IH100" s="72"/>
      <c r="II100" s="72"/>
      <c r="IJ100" s="72"/>
      <c r="IK100" s="72"/>
      <c r="IL100" s="72"/>
      <c r="IM100" s="72"/>
      <c r="IN100" s="72"/>
      <c r="IO100" s="72"/>
      <c r="IP100" s="72"/>
      <c r="IQ100" s="72"/>
      <c r="IR100" s="72"/>
      <c r="IS100" s="72"/>
      <c r="IT100" s="72"/>
      <c r="IU100" s="72"/>
      <c r="IV100" s="72"/>
      <c r="IW100" s="72"/>
      <c r="IX100" s="72"/>
    </row>
    <row r="101" spans="1:258" ht="15">
      <c r="A101"/>
      <c r="B101"/>
      <c r="C101"/>
      <c r="D101"/>
      <c r="E101"/>
      <c r="F101"/>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2"/>
      <c r="AQ101" s="72"/>
      <c r="AR101" s="72"/>
      <c r="AS101" s="72"/>
      <c r="AT101" s="72"/>
      <c r="AU101" s="72"/>
      <c r="AV101" s="72"/>
      <c r="AW101" s="72"/>
      <c r="AX101" s="72"/>
      <c r="AY101" s="72"/>
      <c r="AZ101" s="72"/>
      <c r="BA101" s="72"/>
      <c r="BB101" s="72"/>
      <c r="BC101" s="72"/>
      <c r="BD101" s="72"/>
      <c r="BE101" s="72"/>
      <c r="BF101" s="72"/>
      <c r="BG101" s="72"/>
      <c r="BH101" s="72"/>
      <c r="BI101" s="72"/>
      <c r="BJ101" s="72"/>
      <c r="BK101" s="72"/>
      <c r="BL101" s="72"/>
      <c r="BM101" s="72"/>
      <c r="BN101" s="72"/>
      <c r="BO101" s="72"/>
      <c r="BP101" s="72"/>
      <c r="BQ101" s="72"/>
      <c r="BR101" s="72"/>
      <c r="BS101" s="72"/>
      <c r="BT101" s="72"/>
      <c r="BU101" s="72"/>
      <c r="BV101" s="72"/>
      <c r="BW101" s="72"/>
      <c r="BX101" s="72"/>
      <c r="BY101" s="72"/>
      <c r="BZ101" s="72"/>
      <c r="CA101" s="72"/>
      <c r="CB101" s="72"/>
      <c r="CC101" s="72"/>
      <c r="CD101" s="72"/>
      <c r="CE101" s="72"/>
      <c r="CF101" s="72"/>
      <c r="CG101" s="72"/>
      <c r="CH101" s="72"/>
      <c r="CI101" s="72"/>
      <c r="CJ101" s="72"/>
      <c r="CK101" s="72"/>
      <c r="CL101" s="72"/>
      <c r="CM101" s="72"/>
      <c r="CN101" s="72"/>
      <c r="CO101" s="72"/>
      <c r="CP101" s="72"/>
      <c r="CQ101" s="72"/>
      <c r="CR101" s="72"/>
      <c r="CS101" s="72"/>
      <c r="CT101" s="72"/>
      <c r="CU101" s="72"/>
      <c r="CV101" s="72"/>
      <c r="CW101" s="72"/>
      <c r="CX101" s="72"/>
      <c r="CY101" s="72"/>
      <c r="CZ101" s="72"/>
      <c r="DA101" s="72"/>
      <c r="DB101" s="72"/>
      <c r="DC101" s="72"/>
      <c r="DD101" s="72"/>
      <c r="DE101" s="72"/>
      <c r="DF101" s="72"/>
      <c r="DG101" s="72"/>
      <c r="DH101" s="72"/>
      <c r="DI101" s="72"/>
      <c r="DJ101" s="72"/>
      <c r="DK101" s="72"/>
      <c r="DL101" s="72"/>
      <c r="DM101" s="72"/>
      <c r="DN101" s="72"/>
      <c r="DO101" s="72"/>
      <c r="DP101" s="72"/>
      <c r="DQ101" s="72"/>
      <c r="DR101" s="72"/>
      <c r="DS101" s="72"/>
      <c r="DT101" s="72"/>
      <c r="DU101" s="72"/>
      <c r="DV101" s="72"/>
      <c r="DW101" s="72"/>
      <c r="DX101" s="72"/>
      <c r="DY101" s="72"/>
      <c r="DZ101" s="72"/>
      <c r="EA101" s="72"/>
      <c r="EB101" s="72"/>
      <c r="EC101" s="72"/>
      <c r="ED101" s="72"/>
      <c r="EE101" s="72"/>
      <c r="EF101" s="72"/>
      <c r="EG101" s="72"/>
      <c r="EH101" s="72"/>
      <c r="EI101" s="72"/>
      <c r="EJ101" s="72"/>
      <c r="EK101" s="72"/>
      <c r="EL101" s="72"/>
      <c r="EM101" s="72"/>
      <c r="EN101" s="72"/>
      <c r="EO101" s="72"/>
      <c r="EP101" s="72"/>
      <c r="EQ101" s="72"/>
      <c r="ER101" s="72"/>
      <c r="ES101" s="72"/>
      <c r="ET101" s="72"/>
      <c r="EU101" s="72"/>
      <c r="EV101" s="72"/>
      <c r="EW101" s="72"/>
      <c r="EX101" s="72"/>
      <c r="EY101" s="72"/>
      <c r="EZ101" s="72"/>
      <c r="FA101" s="72"/>
      <c r="FB101" s="72"/>
      <c r="FC101" s="72"/>
      <c r="FD101" s="72"/>
      <c r="FE101" s="72"/>
      <c r="FF101" s="72"/>
      <c r="FG101" s="72"/>
      <c r="FH101" s="72"/>
      <c r="FI101" s="72"/>
      <c r="FJ101" s="72"/>
      <c r="FK101" s="72"/>
      <c r="FL101" s="72"/>
      <c r="FM101" s="72"/>
      <c r="FN101" s="72"/>
      <c r="FO101" s="72"/>
      <c r="FP101" s="72"/>
      <c r="FQ101" s="72"/>
      <c r="FR101" s="72"/>
      <c r="FS101" s="72"/>
      <c r="FT101" s="72"/>
      <c r="FU101" s="72"/>
      <c r="FV101" s="72"/>
      <c r="FW101" s="72"/>
      <c r="FX101" s="72"/>
      <c r="FY101" s="72"/>
      <c r="FZ101" s="72"/>
      <c r="GA101" s="72"/>
      <c r="GB101" s="72"/>
      <c r="GC101" s="72"/>
      <c r="GD101" s="72"/>
      <c r="GE101" s="72"/>
      <c r="GF101" s="72"/>
      <c r="GG101" s="72"/>
      <c r="GH101" s="72"/>
      <c r="GI101" s="72"/>
      <c r="GJ101" s="72"/>
      <c r="GK101" s="72"/>
      <c r="GL101" s="72"/>
      <c r="GM101" s="72"/>
      <c r="GN101" s="72"/>
      <c r="GO101" s="72"/>
      <c r="GP101" s="72"/>
      <c r="GQ101" s="72"/>
      <c r="GR101" s="72"/>
      <c r="GS101" s="72"/>
      <c r="GT101" s="72"/>
      <c r="GU101" s="72"/>
      <c r="GV101" s="72"/>
      <c r="GW101" s="72"/>
      <c r="GX101" s="72"/>
      <c r="GY101" s="72"/>
      <c r="GZ101" s="72"/>
      <c r="HA101" s="72"/>
      <c r="HB101" s="72"/>
      <c r="HC101" s="72"/>
      <c r="HD101" s="72"/>
      <c r="HE101" s="72"/>
      <c r="HF101" s="72"/>
      <c r="HG101" s="72"/>
      <c r="HH101" s="72"/>
      <c r="HI101" s="72"/>
      <c r="HJ101" s="72"/>
      <c r="HK101" s="72"/>
      <c r="HL101" s="72"/>
      <c r="HM101" s="72"/>
      <c r="HN101" s="72"/>
      <c r="HO101" s="72"/>
      <c r="HP101" s="72"/>
      <c r="HQ101" s="72"/>
      <c r="HR101" s="72"/>
      <c r="HS101" s="72"/>
      <c r="HT101" s="72"/>
      <c r="HU101" s="72"/>
      <c r="HV101" s="72"/>
      <c r="HW101" s="72"/>
      <c r="HX101" s="72"/>
      <c r="HY101" s="72"/>
      <c r="HZ101" s="72"/>
      <c r="IA101" s="72"/>
      <c r="IB101" s="72"/>
      <c r="IC101" s="72"/>
      <c r="ID101" s="72"/>
      <c r="IE101" s="72"/>
      <c r="IF101" s="72"/>
      <c r="IG101" s="72"/>
      <c r="IH101" s="72"/>
      <c r="II101" s="72"/>
      <c r="IJ101" s="72"/>
      <c r="IK101" s="72"/>
      <c r="IL101" s="72"/>
      <c r="IM101" s="72"/>
      <c r="IN101" s="72"/>
      <c r="IO101" s="72"/>
      <c r="IP101" s="72"/>
      <c r="IQ101" s="72"/>
      <c r="IR101" s="72"/>
      <c r="IS101" s="72"/>
      <c r="IT101" s="72"/>
      <c r="IU101" s="72"/>
      <c r="IV101" s="72"/>
      <c r="IW101" s="72"/>
      <c r="IX101" s="72"/>
    </row>
    <row r="102" spans="1:258" ht="15">
      <c r="A102"/>
      <c r="B102"/>
      <c r="C102"/>
      <c r="D102"/>
      <c r="E102"/>
      <c r="F10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2"/>
      <c r="AQ102" s="72"/>
      <c r="AR102" s="72"/>
      <c r="AS102" s="72"/>
      <c r="AT102" s="72"/>
      <c r="AU102" s="72"/>
      <c r="AV102" s="72"/>
      <c r="AW102" s="72"/>
      <c r="AX102" s="72"/>
      <c r="AY102" s="72"/>
      <c r="AZ102" s="72"/>
      <c r="BA102" s="72"/>
      <c r="BB102" s="72"/>
      <c r="BC102" s="72"/>
      <c r="BD102" s="72"/>
      <c r="BE102" s="72"/>
      <c r="BF102" s="72"/>
      <c r="BG102" s="72"/>
      <c r="BH102" s="72"/>
      <c r="BI102" s="72"/>
      <c r="BJ102" s="72"/>
      <c r="BK102" s="72"/>
      <c r="BL102" s="72"/>
      <c r="BM102" s="72"/>
      <c r="BN102" s="72"/>
      <c r="BO102" s="72"/>
      <c r="BP102" s="72"/>
      <c r="BQ102" s="72"/>
      <c r="BR102" s="72"/>
      <c r="BS102" s="72"/>
      <c r="BT102" s="72"/>
      <c r="BU102" s="72"/>
      <c r="BV102" s="72"/>
      <c r="BW102" s="72"/>
      <c r="BX102" s="72"/>
      <c r="BY102" s="72"/>
      <c r="BZ102" s="72"/>
      <c r="CA102" s="72"/>
      <c r="CB102" s="72"/>
      <c r="CC102" s="72"/>
      <c r="CD102" s="72"/>
      <c r="CE102" s="72"/>
      <c r="CF102" s="72"/>
      <c r="CG102" s="72"/>
      <c r="CH102" s="72"/>
      <c r="CI102" s="72"/>
      <c r="CJ102" s="72"/>
      <c r="CK102" s="72"/>
      <c r="CL102" s="72"/>
      <c r="CM102" s="72"/>
      <c r="CN102" s="72"/>
      <c r="CO102" s="72"/>
      <c r="CP102" s="72"/>
      <c r="CQ102" s="72"/>
      <c r="CR102" s="72"/>
      <c r="CS102" s="72"/>
      <c r="CT102" s="72"/>
      <c r="CU102" s="72"/>
      <c r="CV102" s="72"/>
      <c r="CW102" s="72"/>
      <c r="CX102" s="72"/>
      <c r="CY102" s="72"/>
      <c r="CZ102" s="72"/>
      <c r="DA102" s="72"/>
      <c r="DB102" s="72"/>
      <c r="DC102" s="72"/>
      <c r="DD102" s="72"/>
      <c r="DE102" s="72"/>
      <c r="DF102" s="72"/>
      <c r="DG102" s="72"/>
      <c r="DH102" s="72"/>
      <c r="DI102" s="72"/>
      <c r="DJ102" s="72"/>
      <c r="DK102" s="72"/>
      <c r="DL102" s="72"/>
      <c r="DM102" s="72"/>
      <c r="DN102" s="72"/>
      <c r="DO102" s="72"/>
      <c r="DP102" s="72"/>
      <c r="DQ102" s="72"/>
      <c r="DR102" s="72"/>
      <c r="DS102" s="72"/>
      <c r="DT102" s="72"/>
      <c r="DU102" s="72"/>
      <c r="DV102" s="72"/>
      <c r="DW102" s="72"/>
      <c r="DX102" s="72"/>
      <c r="DY102" s="72"/>
      <c r="DZ102" s="72"/>
      <c r="EA102" s="72"/>
      <c r="EB102" s="72"/>
      <c r="EC102" s="72"/>
      <c r="ED102" s="72"/>
      <c r="EE102" s="72"/>
      <c r="EF102" s="72"/>
      <c r="EG102" s="72"/>
      <c r="EH102" s="72"/>
      <c r="EI102" s="72"/>
      <c r="EJ102" s="72"/>
      <c r="EK102" s="72"/>
      <c r="EL102" s="72"/>
      <c r="EM102" s="72"/>
      <c r="EN102" s="72"/>
      <c r="EO102" s="72"/>
      <c r="EP102" s="72"/>
      <c r="EQ102" s="72"/>
      <c r="ER102" s="72"/>
      <c r="ES102" s="72"/>
      <c r="ET102" s="72"/>
      <c r="EU102" s="72"/>
      <c r="EV102" s="72"/>
      <c r="EW102" s="72"/>
      <c r="EX102" s="72"/>
      <c r="EY102" s="72"/>
      <c r="EZ102" s="72"/>
      <c r="FA102" s="72"/>
      <c r="FB102" s="72"/>
      <c r="FC102" s="72"/>
      <c r="FD102" s="72"/>
      <c r="FE102" s="72"/>
      <c r="FF102" s="72"/>
      <c r="FG102" s="72"/>
      <c r="FH102" s="72"/>
      <c r="FI102" s="72"/>
      <c r="FJ102" s="72"/>
      <c r="FK102" s="72"/>
      <c r="FL102" s="72"/>
      <c r="FM102" s="72"/>
      <c r="FN102" s="72"/>
      <c r="FO102" s="72"/>
      <c r="FP102" s="72"/>
      <c r="FQ102" s="72"/>
      <c r="FR102" s="72"/>
      <c r="FS102" s="72"/>
      <c r="FT102" s="72"/>
      <c r="FU102" s="72"/>
      <c r="FV102" s="72"/>
      <c r="FW102" s="72"/>
      <c r="FX102" s="72"/>
      <c r="FY102" s="72"/>
      <c r="FZ102" s="72"/>
      <c r="GA102" s="72"/>
      <c r="GB102" s="72"/>
      <c r="GC102" s="72"/>
      <c r="GD102" s="72"/>
      <c r="GE102" s="72"/>
      <c r="GF102" s="72"/>
      <c r="GG102" s="72"/>
      <c r="GH102" s="72"/>
      <c r="GI102" s="72"/>
      <c r="GJ102" s="72"/>
      <c r="GK102" s="72"/>
      <c r="GL102" s="72"/>
      <c r="GM102" s="72"/>
      <c r="GN102" s="72"/>
      <c r="GO102" s="72"/>
      <c r="GP102" s="72"/>
      <c r="GQ102" s="72"/>
      <c r="GR102" s="72"/>
      <c r="GS102" s="72"/>
      <c r="GT102" s="72"/>
      <c r="GU102" s="72"/>
      <c r="GV102" s="72"/>
      <c r="GW102" s="72"/>
      <c r="GX102" s="72"/>
      <c r="GY102" s="72"/>
      <c r="GZ102" s="72"/>
      <c r="HA102" s="72"/>
      <c r="HB102" s="72"/>
      <c r="HC102" s="72"/>
      <c r="HD102" s="72"/>
      <c r="HE102" s="72"/>
      <c r="HF102" s="72"/>
      <c r="HG102" s="72"/>
      <c r="HH102" s="72"/>
      <c r="HI102" s="72"/>
      <c r="HJ102" s="72"/>
      <c r="HK102" s="72"/>
      <c r="HL102" s="72"/>
      <c r="HM102" s="72"/>
      <c r="HN102" s="72"/>
      <c r="HO102" s="72"/>
      <c r="HP102" s="72"/>
      <c r="HQ102" s="72"/>
      <c r="HR102" s="72"/>
      <c r="HS102" s="72"/>
      <c r="HT102" s="72"/>
      <c r="HU102" s="72"/>
      <c r="HV102" s="72"/>
      <c r="HW102" s="72"/>
      <c r="HX102" s="72"/>
      <c r="HY102" s="72"/>
      <c r="HZ102" s="72"/>
      <c r="IA102" s="72"/>
      <c r="IB102" s="72"/>
      <c r="IC102" s="72"/>
      <c r="ID102" s="72"/>
      <c r="IE102" s="72"/>
      <c r="IF102" s="72"/>
      <c r="IG102" s="72"/>
      <c r="IH102" s="72"/>
      <c r="II102" s="72"/>
      <c r="IJ102" s="72"/>
      <c r="IK102" s="72"/>
      <c r="IL102" s="72"/>
      <c r="IM102" s="72"/>
      <c r="IN102" s="72"/>
      <c r="IO102" s="72"/>
      <c r="IP102" s="72"/>
      <c r="IQ102" s="72"/>
      <c r="IR102" s="72"/>
      <c r="IS102" s="72"/>
      <c r="IT102" s="72"/>
      <c r="IU102" s="72"/>
      <c r="IV102" s="72"/>
      <c r="IW102" s="72"/>
      <c r="IX102" s="72"/>
    </row>
    <row r="103" spans="1:258" ht="15">
      <c r="A103"/>
      <c r="B103"/>
      <c r="C103"/>
      <c r="D103"/>
      <c r="E103"/>
      <c r="F103"/>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2"/>
      <c r="AL103" s="72"/>
      <c r="AM103" s="72"/>
      <c r="AN103" s="72"/>
      <c r="AO103" s="72"/>
      <c r="AP103" s="72"/>
      <c r="AQ103" s="72"/>
      <c r="AR103" s="72"/>
      <c r="AS103" s="72"/>
      <c r="AT103" s="72"/>
      <c r="AU103" s="72"/>
      <c r="AV103" s="72"/>
      <c r="AW103" s="72"/>
      <c r="AX103" s="72"/>
      <c r="AY103" s="72"/>
      <c r="AZ103" s="72"/>
      <c r="BA103" s="72"/>
      <c r="BB103" s="72"/>
      <c r="BC103" s="72"/>
      <c r="BD103" s="72"/>
      <c r="BE103" s="72"/>
      <c r="BF103" s="72"/>
      <c r="BG103" s="72"/>
      <c r="BH103" s="72"/>
      <c r="BI103" s="72"/>
      <c r="BJ103" s="72"/>
      <c r="BK103" s="72"/>
      <c r="BL103" s="72"/>
      <c r="BM103" s="72"/>
      <c r="BN103" s="72"/>
      <c r="BO103" s="72"/>
      <c r="BP103" s="72"/>
      <c r="BQ103" s="72"/>
      <c r="BR103" s="72"/>
      <c r="BS103" s="72"/>
      <c r="BT103" s="72"/>
      <c r="BU103" s="72"/>
      <c r="BV103" s="72"/>
      <c r="BW103" s="72"/>
      <c r="BX103" s="72"/>
      <c r="BY103" s="72"/>
      <c r="BZ103" s="72"/>
      <c r="CA103" s="72"/>
      <c r="CB103" s="72"/>
      <c r="CC103" s="72"/>
      <c r="CD103" s="72"/>
      <c r="CE103" s="72"/>
      <c r="CF103" s="72"/>
      <c r="CG103" s="72"/>
      <c r="CH103" s="72"/>
      <c r="CI103" s="72"/>
      <c r="CJ103" s="72"/>
      <c r="CK103" s="72"/>
      <c r="CL103" s="72"/>
      <c r="CM103" s="72"/>
      <c r="CN103" s="72"/>
      <c r="CO103" s="72"/>
      <c r="CP103" s="72"/>
      <c r="CQ103" s="72"/>
      <c r="CR103" s="72"/>
      <c r="CS103" s="72"/>
      <c r="CT103" s="72"/>
      <c r="CU103" s="72"/>
      <c r="CV103" s="72"/>
      <c r="CW103" s="72"/>
      <c r="CX103" s="72"/>
      <c r="CY103" s="72"/>
      <c r="CZ103" s="72"/>
      <c r="DA103" s="72"/>
      <c r="DB103" s="72"/>
      <c r="DC103" s="72"/>
      <c r="DD103" s="72"/>
      <c r="DE103" s="72"/>
      <c r="DF103" s="72"/>
      <c r="DG103" s="72"/>
      <c r="DH103" s="72"/>
      <c r="DI103" s="72"/>
      <c r="DJ103" s="72"/>
      <c r="DK103" s="72"/>
      <c r="DL103" s="72"/>
      <c r="DM103" s="72"/>
      <c r="DN103" s="72"/>
      <c r="DO103" s="72"/>
      <c r="DP103" s="72"/>
      <c r="DQ103" s="72"/>
      <c r="DR103" s="72"/>
      <c r="DS103" s="72"/>
      <c r="DT103" s="72"/>
      <c r="DU103" s="72"/>
      <c r="DV103" s="72"/>
      <c r="DW103" s="72"/>
      <c r="DX103" s="72"/>
      <c r="DY103" s="72"/>
      <c r="DZ103" s="72"/>
      <c r="EA103" s="72"/>
      <c r="EB103" s="72"/>
      <c r="EC103" s="72"/>
      <c r="ED103" s="72"/>
      <c r="EE103" s="72"/>
      <c r="EF103" s="72"/>
      <c r="EG103" s="72"/>
      <c r="EH103" s="72"/>
      <c r="EI103" s="72"/>
      <c r="EJ103" s="72"/>
      <c r="EK103" s="72"/>
      <c r="EL103" s="72"/>
      <c r="EM103" s="72"/>
      <c r="EN103" s="72"/>
      <c r="EO103" s="72"/>
      <c r="EP103" s="72"/>
      <c r="EQ103" s="72"/>
      <c r="ER103" s="72"/>
      <c r="ES103" s="72"/>
      <c r="ET103" s="72"/>
      <c r="EU103" s="72"/>
      <c r="EV103" s="72"/>
      <c r="EW103" s="72"/>
      <c r="EX103" s="72"/>
      <c r="EY103" s="72"/>
      <c r="EZ103" s="72"/>
      <c r="FA103" s="72"/>
      <c r="FB103" s="72"/>
      <c r="FC103" s="72"/>
      <c r="FD103" s="72"/>
      <c r="FE103" s="72"/>
      <c r="FF103" s="72"/>
      <c r="FG103" s="72"/>
      <c r="FH103" s="72"/>
      <c r="FI103" s="72"/>
      <c r="FJ103" s="72"/>
      <c r="FK103" s="72"/>
      <c r="FL103" s="72"/>
      <c r="FM103" s="72"/>
      <c r="FN103" s="72"/>
      <c r="FO103" s="72"/>
      <c r="FP103" s="72"/>
      <c r="FQ103" s="72"/>
      <c r="FR103" s="72"/>
      <c r="FS103" s="72"/>
      <c r="FT103" s="72"/>
      <c r="FU103" s="72"/>
      <c r="FV103" s="72"/>
      <c r="FW103" s="72"/>
      <c r="FX103" s="72"/>
      <c r="FY103" s="72"/>
      <c r="FZ103" s="72"/>
      <c r="GA103" s="72"/>
      <c r="GB103" s="72"/>
      <c r="GC103" s="72"/>
      <c r="GD103" s="72"/>
      <c r="GE103" s="72"/>
      <c r="GF103" s="72"/>
      <c r="GG103" s="72"/>
      <c r="GH103" s="72"/>
      <c r="GI103" s="72"/>
      <c r="GJ103" s="72"/>
      <c r="GK103" s="72"/>
      <c r="GL103" s="72"/>
      <c r="GM103" s="72"/>
      <c r="GN103" s="72"/>
      <c r="GO103" s="72"/>
      <c r="GP103" s="72"/>
      <c r="GQ103" s="72"/>
      <c r="GR103" s="72"/>
      <c r="GS103" s="72"/>
      <c r="GT103" s="72"/>
      <c r="GU103" s="72"/>
      <c r="GV103" s="72"/>
      <c r="GW103" s="72"/>
      <c r="GX103" s="72"/>
      <c r="GY103" s="72"/>
      <c r="GZ103" s="72"/>
      <c r="HA103" s="72"/>
      <c r="HB103" s="72"/>
      <c r="HC103" s="72"/>
      <c r="HD103" s="72"/>
      <c r="HE103" s="72"/>
      <c r="HF103" s="72"/>
      <c r="HG103" s="72"/>
      <c r="HH103" s="72"/>
      <c r="HI103" s="72"/>
      <c r="HJ103" s="72"/>
      <c r="HK103" s="72"/>
      <c r="HL103" s="72"/>
      <c r="HM103" s="72"/>
      <c r="HN103" s="72"/>
      <c r="HO103" s="72"/>
      <c r="HP103" s="72"/>
      <c r="HQ103" s="72"/>
      <c r="HR103" s="72"/>
      <c r="HS103" s="72"/>
      <c r="HT103" s="72"/>
      <c r="HU103" s="72"/>
      <c r="HV103" s="72"/>
      <c r="HW103" s="72"/>
      <c r="HX103" s="72"/>
      <c r="HY103" s="72"/>
      <c r="HZ103" s="72"/>
      <c r="IA103" s="72"/>
      <c r="IB103" s="72"/>
      <c r="IC103" s="72"/>
      <c r="ID103" s="72"/>
      <c r="IE103" s="72"/>
      <c r="IF103" s="72"/>
      <c r="IG103" s="72"/>
      <c r="IH103" s="72"/>
      <c r="II103" s="72"/>
      <c r="IJ103" s="72"/>
      <c r="IK103" s="72"/>
      <c r="IL103" s="72"/>
      <c r="IM103" s="72"/>
      <c r="IN103" s="72"/>
      <c r="IO103" s="72"/>
      <c r="IP103" s="72"/>
      <c r="IQ103" s="72"/>
      <c r="IR103" s="72"/>
      <c r="IS103" s="72"/>
      <c r="IT103" s="72"/>
      <c r="IU103" s="72"/>
      <c r="IV103" s="72"/>
      <c r="IW103" s="72"/>
      <c r="IX103" s="72"/>
    </row>
    <row r="104" spans="1:258" ht="15">
      <c r="A104"/>
      <c r="B104"/>
      <c r="C104"/>
      <c r="D104"/>
      <c r="E104"/>
      <c r="F104"/>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c r="AP104" s="72"/>
      <c r="AQ104" s="72"/>
      <c r="AR104" s="72"/>
      <c r="AS104" s="72"/>
      <c r="AT104" s="72"/>
      <c r="AU104" s="72"/>
      <c r="AV104" s="72"/>
      <c r="AW104" s="72"/>
      <c r="AX104" s="72"/>
      <c r="AY104" s="72"/>
      <c r="AZ104" s="72"/>
      <c r="BA104" s="72"/>
      <c r="BB104" s="72"/>
      <c r="BC104" s="72"/>
      <c r="BD104" s="72"/>
      <c r="BE104" s="72"/>
      <c r="BF104" s="72"/>
      <c r="BG104" s="72"/>
      <c r="BH104" s="72"/>
      <c r="BI104" s="72"/>
      <c r="BJ104" s="72"/>
      <c r="BK104" s="72"/>
      <c r="BL104" s="72"/>
      <c r="BM104" s="72"/>
      <c r="BN104" s="72"/>
      <c r="BO104" s="72"/>
      <c r="BP104" s="72"/>
      <c r="BQ104" s="72"/>
      <c r="BR104" s="72"/>
      <c r="BS104" s="72"/>
      <c r="BT104" s="72"/>
      <c r="BU104" s="72"/>
      <c r="BV104" s="72"/>
      <c r="BW104" s="72"/>
      <c r="BX104" s="72"/>
      <c r="BY104" s="72"/>
      <c r="BZ104" s="72"/>
      <c r="CA104" s="72"/>
      <c r="CB104" s="72"/>
      <c r="CC104" s="72"/>
      <c r="CD104" s="72"/>
      <c r="CE104" s="72"/>
      <c r="CF104" s="72"/>
      <c r="CG104" s="72"/>
      <c r="CH104" s="72"/>
      <c r="CI104" s="72"/>
      <c r="CJ104" s="72"/>
      <c r="CK104" s="72"/>
      <c r="CL104" s="72"/>
      <c r="CM104" s="72"/>
      <c r="CN104" s="72"/>
      <c r="CO104" s="72"/>
      <c r="CP104" s="72"/>
      <c r="CQ104" s="72"/>
      <c r="CR104" s="72"/>
      <c r="CS104" s="72"/>
      <c r="CT104" s="72"/>
      <c r="CU104" s="72"/>
      <c r="CV104" s="72"/>
      <c r="CW104" s="72"/>
      <c r="CX104" s="72"/>
      <c r="CY104" s="72"/>
      <c r="CZ104" s="72"/>
      <c r="DA104" s="72"/>
      <c r="DB104" s="72"/>
      <c r="DC104" s="72"/>
      <c r="DD104" s="72"/>
      <c r="DE104" s="72"/>
      <c r="DF104" s="72"/>
      <c r="DG104" s="72"/>
      <c r="DH104" s="72"/>
      <c r="DI104" s="72"/>
      <c r="DJ104" s="72"/>
      <c r="DK104" s="72"/>
      <c r="DL104" s="72"/>
      <c r="DM104" s="72"/>
      <c r="DN104" s="72"/>
      <c r="DO104" s="72"/>
      <c r="DP104" s="72"/>
      <c r="DQ104" s="72"/>
      <c r="DR104" s="72"/>
      <c r="DS104" s="72"/>
      <c r="DT104" s="72"/>
      <c r="DU104" s="72"/>
      <c r="DV104" s="72"/>
      <c r="DW104" s="72"/>
      <c r="DX104" s="72"/>
      <c r="DY104" s="72"/>
      <c r="DZ104" s="72"/>
      <c r="EA104" s="72"/>
      <c r="EB104" s="72"/>
      <c r="EC104" s="72"/>
      <c r="ED104" s="72"/>
      <c r="EE104" s="72"/>
      <c r="EF104" s="72"/>
      <c r="EG104" s="72"/>
      <c r="EH104" s="72"/>
      <c r="EI104" s="72"/>
      <c r="EJ104" s="72"/>
      <c r="EK104" s="72"/>
      <c r="EL104" s="72"/>
      <c r="EM104" s="72"/>
      <c r="EN104" s="72"/>
      <c r="EO104" s="72"/>
      <c r="EP104" s="72"/>
      <c r="EQ104" s="72"/>
      <c r="ER104" s="72"/>
      <c r="ES104" s="72"/>
      <c r="ET104" s="72"/>
      <c r="EU104" s="72"/>
      <c r="EV104" s="72"/>
      <c r="EW104" s="72"/>
      <c r="EX104" s="72"/>
      <c r="EY104" s="72"/>
      <c r="EZ104" s="72"/>
      <c r="FA104" s="72"/>
      <c r="FB104" s="72"/>
      <c r="FC104" s="72"/>
      <c r="FD104" s="72"/>
      <c r="FE104" s="72"/>
      <c r="FF104" s="72"/>
      <c r="FG104" s="72"/>
      <c r="FH104" s="72"/>
      <c r="FI104" s="72"/>
      <c r="FJ104" s="72"/>
      <c r="FK104" s="72"/>
      <c r="FL104" s="72"/>
      <c r="FM104" s="72"/>
      <c r="FN104" s="72"/>
      <c r="FO104" s="72"/>
      <c r="FP104" s="72"/>
      <c r="FQ104" s="72"/>
      <c r="FR104" s="72"/>
      <c r="FS104" s="72"/>
      <c r="FT104" s="72"/>
      <c r="FU104" s="72"/>
      <c r="FV104" s="72"/>
      <c r="FW104" s="72"/>
      <c r="FX104" s="72"/>
      <c r="FY104" s="72"/>
      <c r="FZ104" s="72"/>
      <c r="GA104" s="72"/>
      <c r="GB104" s="72"/>
      <c r="GC104" s="72"/>
      <c r="GD104" s="72"/>
      <c r="GE104" s="72"/>
      <c r="GF104" s="72"/>
      <c r="GG104" s="72"/>
      <c r="GH104" s="72"/>
      <c r="GI104" s="72"/>
      <c r="GJ104" s="72"/>
      <c r="GK104" s="72"/>
      <c r="GL104" s="72"/>
      <c r="GM104" s="72"/>
      <c r="GN104" s="72"/>
      <c r="GO104" s="72"/>
      <c r="GP104" s="72"/>
      <c r="GQ104" s="72"/>
      <c r="GR104" s="72"/>
      <c r="GS104" s="72"/>
      <c r="GT104" s="72"/>
      <c r="GU104" s="72"/>
      <c r="GV104" s="72"/>
      <c r="GW104" s="72"/>
      <c r="GX104" s="72"/>
      <c r="GY104" s="72"/>
      <c r="GZ104" s="72"/>
      <c r="HA104" s="72"/>
      <c r="HB104" s="72"/>
      <c r="HC104" s="72"/>
      <c r="HD104" s="72"/>
      <c r="HE104" s="72"/>
      <c r="HF104" s="72"/>
      <c r="HG104" s="72"/>
      <c r="HH104" s="72"/>
      <c r="HI104" s="72"/>
      <c r="HJ104" s="72"/>
      <c r="HK104" s="72"/>
      <c r="HL104" s="72"/>
      <c r="HM104" s="72"/>
      <c r="HN104" s="72"/>
      <c r="HO104" s="72"/>
      <c r="HP104" s="72"/>
      <c r="HQ104" s="72"/>
      <c r="HR104" s="72"/>
      <c r="HS104" s="72"/>
      <c r="HT104" s="72"/>
      <c r="HU104" s="72"/>
      <c r="HV104" s="72"/>
      <c r="HW104" s="72"/>
      <c r="HX104" s="72"/>
      <c r="HY104" s="72"/>
      <c r="HZ104" s="72"/>
      <c r="IA104" s="72"/>
      <c r="IB104" s="72"/>
      <c r="IC104" s="72"/>
      <c r="ID104" s="72"/>
      <c r="IE104" s="72"/>
      <c r="IF104" s="72"/>
      <c r="IG104" s="72"/>
      <c r="IH104" s="72"/>
      <c r="II104" s="72"/>
      <c r="IJ104" s="72"/>
      <c r="IK104" s="72"/>
      <c r="IL104" s="72"/>
      <c r="IM104" s="72"/>
      <c r="IN104" s="72"/>
      <c r="IO104" s="72"/>
      <c r="IP104" s="72"/>
      <c r="IQ104" s="72"/>
      <c r="IR104" s="72"/>
      <c r="IS104" s="72"/>
      <c r="IT104" s="72"/>
      <c r="IU104" s="72"/>
      <c r="IV104" s="72"/>
      <c r="IW104" s="72"/>
      <c r="IX104" s="72"/>
    </row>
    <row r="105" spans="1:258" ht="15">
      <c r="A105"/>
      <c r="B105"/>
      <c r="C105"/>
      <c r="D105"/>
      <c r="E105"/>
      <c r="F105"/>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c r="AT105" s="72"/>
      <c r="AU105" s="72"/>
      <c r="AV105" s="72"/>
      <c r="AW105" s="72"/>
      <c r="AX105" s="72"/>
      <c r="AY105" s="72"/>
      <c r="AZ105" s="72"/>
      <c r="BA105" s="72"/>
      <c r="BB105" s="72"/>
      <c r="BC105" s="72"/>
      <c r="BD105" s="72"/>
      <c r="BE105" s="72"/>
      <c r="BF105" s="72"/>
      <c r="BG105" s="72"/>
      <c r="BH105" s="72"/>
      <c r="BI105" s="72"/>
      <c r="BJ105" s="72"/>
      <c r="BK105" s="72"/>
      <c r="BL105" s="72"/>
      <c r="BM105" s="72"/>
      <c r="BN105" s="72"/>
      <c r="BO105" s="72"/>
      <c r="BP105" s="72"/>
      <c r="BQ105" s="72"/>
      <c r="BR105" s="72"/>
      <c r="BS105" s="72"/>
      <c r="BT105" s="72"/>
      <c r="BU105" s="72"/>
      <c r="BV105" s="72"/>
      <c r="BW105" s="72"/>
      <c r="BX105" s="72"/>
      <c r="BY105" s="72"/>
      <c r="BZ105" s="72"/>
      <c r="CA105" s="72"/>
      <c r="CB105" s="72"/>
      <c r="CC105" s="72"/>
      <c r="CD105" s="72"/>
      <c r="CE105" s="72"/>
      <c r="CF105" s="72"/>
      <c r="CG105" s="72"/>
      <c r="CH105" s="72"/>
      <c r="CI105" s="72"/>
      <c r="CJ105" s="72"/>
      <c r="CK105" s="72"/>
      <c r="CL105" s="72"/>
      <c r="CM105" s="72"/>
      <c r="CN105" s="72"/>
      <c r="CO105" s="72"/>
      <c r="CP105" s="72"/>
      <c r="CQ105" s="72"/>
      <c r="CR105" s="72"/>
      <c r="CS105" s="72"/>
      <c r="CT105" s="72"/>
      <c r="CU105" s="72"/>
      <c r="CV105" s="72"/>
      <c r="CW105" s="72"/>
      <c r="CX105" s="72"/>
      <c r="CY105" s="72"/>
      <c r="CZ105" s="72"/>
      <c r="DA105" s="72"/>
      <c r="DB105" s="72"/>
      <c r="DC105" s="72"/>
      <c r="DD105" s="72"/>
      <c r="DE105" s="72"/>
      <c r="DF105" s="72"/>
      <c r="DG105" s="72"/>
      <c r="DH105" s="72"/>
      <c r="DI105" s="72"/>
      <c r="DJ105" s="72"/>
      <c r="DK105" s="72"/>
      <c r="DL105" s="72"/>
      <c r="DM105" s="72"/>
      <c r="DN105" s="72"/>
      <c r="DO105" s="72"/>
      <c r="DP105" s="72"/>
      <c r="DQ105" s="72"/>
      <c r="DR105" s="72"/>
      <c r="DS105" s="72"/>
      <c r="DT105" s="72"/>
      <c r="DU105" s="72"/>
      <c r="DV105" s="72"/>
      <c r="DW105" s="72"/>
      <c r="DX105" s="72"/>
      <c r="DY105" s="72"/>
      <c r="DZ105" s="72"/>
      <c r="EA105" s="72"/>
      <c r="EB105" s="72"/>
      <c r="EC105" s="72"/>
      <c r="ED105" s="72"/>
      <c r="EE105" s="72"/>
      <c r="EF105" s="72"/>
      <c r="EG105" s="72"/>
      <c r="EH105" s="72"/>
      <c r="EI105" s="72"/>
      <c r="EJ105" s="72"/>
      <c r="EK105" s="72"/>
      <c r="EL105" s="72"/>
      <c r="EM105" s="72"/>
      <c r="EN105" s="72"/>
      <c r="EO105" s="72"/>
      <c r="EP105" s="72"/>
      <c r="EQ105" s="72"/>
      <c r="ER105" s="72"/>
      <c r="ES105" s="72"/>
      <c r="ET105" s="72"/>
      <c r="EU105" s="72"/>
      <c r="EV105" s="72"/>
      <c r="EW105" s="72"/>
      <c r="EX105" s="72"/>
      <c r="EY105" s="72"/>
      <c r="EZ105" s="72"/>
      <c r="FA105" s="72"/>
      <c r="FB105" s="72"/>
      <c r="FC105" s="72"/>
      <c r="FD105" s="72"/>
      <c r="FE105" s="72"/>
      <c r="FF105" s="72"/>
      <c r="FG105" s="72"/>
      <c r="FH105" s="72"/>
      <c r="FI105" s="72"/>
      <c r="FJ105" s="72"/>
      <c r="FK105" s="72"/>
      <c r="FL105" s="72"/>
      <c r="FM105" s="72"/>
      <c r="FN105" s="72"/>
      <c r="FO105" s="72"/>
      <c r="FP105" s="72"/>
      <c r="FQ105" s="72"/>
      <c r="FR105" s="72"/>
      <c r="FS105" s="72"/>
      <c r="FT105" s="72"/>
      <c r="FU105" s="72"/>
      <c r="FV105" s="72"/>
      <c r="FW105" s="72"/>
      <c r="FX105" s="72"/>
      <c r="FY105" s="72"/>
      <c r="FZ105" s="72"/>
      <c r="GA105" s="72"/>
      <c r="GB105" s="72"/>
      <c r="GC105" s="72"/>
      <c r="GD105" s="72"/>
      <c r="GE105" s="72"/>
      <c r="GF105" s="72"/>
      <c r="GG105" s="72"/>
      <c r="GH105" s="72"/>
      <c r="GI105" s="72"/>
      <c r="GJ105" s="72"/>
      <c r="GK105" s="72"/>
      <c r="GL105" s="72"/>
      <c r="GM105" s="72"/>
      <c r="GN105" s="72"/>
      <c r="GO105" s="72"/>
      <c r="GP105" s="72"/>
      <c r="GQ105" s="72"/>
      <c r="GR105" s="72"/>
      <c r="GS105" s="72"/>
      <c r="GT105" s="72"/>
      <c r="GU105" s="72"/>
      <c r="GV105" s="72"/>
      <c r="GW105" s="72"/>
      <c r="GX105" s="72"/>
      <c r="GY105" s="72"/>
      <c r="GZ105" s="72"/>
      <c r="HA105" s="72"/>
      <c r="HB105" s="72"/>
      <c r="HC105" s="72"/>
      <c r="HD105" s="72"/>
      <c r="HE105" s="72"/>
      <c r="HF105" s="72"/>
      <c r="HG105" s="72"/>
      <c r="HH105" s="72"/>
      <c r="HI105" s="72"/>
      <c r="HJ105" s="72"/>
      <c r="HK105" s="72"/>
      <c r="HL105" s="72"/>
      <c r="HM105" s="72"/>
      <c r="HN105" s="72"/>
      <c r="HO105" s="72"/>
      <c r="HP105" s="72"/>
      <c r="HQ105" s="72"/>
      <c r="HR105" s="72"/>
      <c r="HS105" s="72"/>
      <c r="HT105" s="72"/>
      <c r="HU105" s="72"/>
      <c r="HV105" s="72"/>
      <c r="HW105" s="72"/>
      <c r="HX105" s="72"/>
      <c r="HY105" s="72"/>
      <c r="HZ105" s="72"/>
      <c r="IA105" s="72"/>
      <c r="IB105" s="72"/>
      <c r="IC105" s="72"/>
      <c r="ID105" s="72"/>
      <c r="IE105" s="72"/>
      <c r="IF105" s="72"/>
      <c r="IG105" s="72"/>
      <c r="IH105" s="72"/>
      <c r="II105" s="72"/>
      <c r="IJ105" s="72"/>
      <c r="IK105" s="72"/>
      <c r="IL105" s="72"/>
      <c r="IM105" s="72"/>
      <c r="IN105" s="72"/>
      <c r="IO105" s="72"/>
      <c r="IP105" s="72"/>
      <c r="IQ105" s="72"/>
      <c r="IR105" s="72"/>
      <c r="IS105" s="72"/>
      <c r="IT105" s="72"/>
      <c r="IU105" s="72"/>
      <c r="IV105" s="72"/>
      <c r="IW105" s="72"/>
      <c r="IX105" s="72"/>
    </row>
    <row r="106" spans="1:258" ht="15">
      <c r="A106"/>
      <c r="B106"/>
      <c r="C106"/>
      <c r="D106"/>
      <c r="E106"/>
      <c r="F106"/>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c r="AP106" s="72"/>
      <c r="AQ106" s="72"/>
      <c r="AR106" s="72"/>
      <c r="AS106" s="72"/>
      <c r="AT106" s="72"/>
      <c r="AU106" s="72"/>
      <c r="AV106" s="72"/>
      <c r="AW106" s="72"/>
      <c r="AX106" s="72"/>
      <c r="AY106" s="72"/>
      <c r="AZ106" s="72"/>
      <c r="BA106" s="72"/>
      <c r="BB106" s="72"/>
      <c r="BC106" s="72"/>
      <c r="BD106" s="72"/>
      <c r="BE106" s="72"/>
      <c r="BF106" s="72"/>
      <c r="BG106" s="72"/>
      <c r="BH106" s="72"/>
      <c r="BI106" s="72"/>
      <c r="BJ106" s="72"/>
      <c r="BK106" s="72"/>
      <c r="BL106" s="72"/>
      <c r="BM106" s="72"/>
      <c r="BN106" s="72"/>
      <c r="BO106" s="72"/>
      <c r="BP106" s="72"/>
      <c r="BQ106" s="72"/>
      <c r="BR106" s="72"/>
      <c r="BS106" s="72"/>
      <c r="BT106" s="72"/>
      <c r="BU106" s="72"/>
      <c r="BV106" s="72"/>
      <c r="BW106" s="72"/>
      <c r="BX106" s="72"/>
      <c r="BY106" s="72"/>
      <c r="BZ106" s="72"/>
      <c r="CA106" s="72"/>
      <c r="CB106" s="72"/>
      <c r="CC106" s="72"/>
      <c r="CD106" s="72"/>
      <c r="CE106" s="72"/>
      <c r="CF106" s="72"/>
      <c r="CG106" s="72"/>
      <c r="CH106" s="72"/>
      <c r="CI106" s="72"/>
      <c r="CJ106" s="72"/>
      <c r="CK106" s="72"/>
      <c r="CL106" s="72"/>
      <c r="CM106" s="72"/>
      <c r="CN106" s="72"/>
      <c r="CO106" s="72"/>
      <c r="CP106" s="72"/>
      <c r="CQ106" s="72"/>
      <c r="CR106" s="72"/>
      <c r="CS106" s="72"/>
      <c r="CT106" s="72"/>
      <c r="CU106" s="72"/>
      <c r="CV106" s="72"/>
      <c r="CW106" s="72"/>
      <c r="CX106" s="72"/>
      <c r="CY106" s="72"/>
      <c r="CZ106" s="72"/>
      <c r="DA106" s="72"/>
      <c r="DB106" s="72"/>
      <c r="DC106" s="72"/>
      <c r="DD106" s="72"/>
      <c r="DE106" s="72"/>
      <c r="DF106" s="72"/>
      <c r="DG106" s="72"/>
      <c r="DH106" s="72"/>
      <c r="DI106" s="72"/>
      <c r="DJ106" s="72"/>
      <c r="DK106" s="72"/>
      <c r="DL106" s="72"/>
      <c r="DM106" s="72"/>
      <c r="DN106" s="72"/>
      <c r="DO106" s="72"/>
      <c r="DP106" s="72"/>
      <c r="DQ106" s="72"/>
      <c r="DR106" s="72"/>
      <c r="DS106" s="72"/>
      <c r="DT106" s="72"/>
      <c r="DU106" s="72"/>
      <c r="DV106" s="72"/>
      <c r="DW106" s="72"/>
      <c r="DX106" s="72"/>
      <c r="DY106" s="72"/>
      <c r="DZ106" s="72"/>
      <c r="EA106" s="72"/>
      <c r="EB106" s="72"/>
      <c r="EC106" s="72"/>
      <c r="ED106" s="72"/>
      <c r="EE106" s="72"/>
      <c r="EF106" s="72"/>
      <c r="EG106" s="72"/>
      <c r="EH106" s="72"/>
      <c r="EI106" s="72"/>
      <c r="EJ106" s="72"/>
      <c r="EK106" s="72"/>
      <c r="EL106" s="72"/>
      <c r="EM106" s="72"/>
      <c r="EN106" s="72"/>
      <c r="EO106" s="72"/>
      <c r="EP106" s="72"/>
      <c r="EQ106" s="72"/>
      <c r="ER106" s="72"/>
      <c r="ES106" s="72"/>
      <c r="ET106" s="72"/>
      <c r="EU106" s="72"/>
      <c r="EV106" s="72"/>
      <c r="EW106" s="72"/>
      <c r="EX106" s="72"/>
      <c r="EY106" s="72"/>
      <c r="EZ106" s="72"/>
      <c r="FA106" s="72"/>
      <c r="FB106" s="72"/>
      <c r="FC106" s="72"/>
      <c r="FD106" s="72"/>
      <c r="FE106" s="72"/>
      <c r="FF106" s="72"/>
      <c r="FG106" s="72"/>
      <c r="FH106" s="72"/>
      <c r="FI106" s="72"/>
      <c r="FJ106" s="72"/>
      <c r="FK106" s="72"/>
      <c r="FL106" s="72"/>
      <c r="FM106" s="72"/>
      <c r="FN106" s="72"/>
      <c r="FO106" s="72"/>
      <c r="FP106" s="72"/>
      <c r="FQ106" s="72"/>
      <c r="FR106" s="72"/>
      <c r="FS106" s="72"/>
      <c r="FT106" s="72"/>
      <c r="FU106" s="72"/>
      <c r="FV106" s="72"/>
      <c r="FW106" s="72"/>
      <c r="FX106" s="72"/>
      <c r="FY106" s="72"/>
      <c r="FZ106" s="72"/>
      <c r="GA106" s="72"/>
      <c r="GB106" s="72"/>
      <c r="GC106" s="72"/>
      <c r="GD106" s="72"/>
      <c r="GE106" s="72"/>
      <c r="GF106" s="72"/>
      <c r="GG106" s="72"/>
      <c r="GH106" s="72"/>
      <c r="GI106" s="72"/>
      <c r="GJ106" s="72"/>
      <c r="GK106" s="72"/>
      <c r="GL106" s="72"/>
      <c r="GM106" s="72"/>
      <c r="GN106" s="72"/>
      <c r="GO106" s="72"/>
      <c r="GP106" s="72"/>
      <c r="GQ106" s="72"/>
      <c r="GR106" s="72"/>
      <c r="GS106" s="72"/>
      <c r="GT106" s="72"/>
      <c r="GU106" s="72"/>
      <c r="GV106" s="72"/>
      <c r="GW106" s="72"/>
      <c r="GX106" s="72"/>
      <c r="GY106" s="72"/>
      <c r="GZ106" s="72"/>
      <c r="HA106" s="72"/>
      <c r="HB106" s="72"/>
      <c r="HC106" s="72"/>
      <c r="HD106" s="72"/>
      <c r="HE106" s="72"/>
      <c r="HF106" s="72"/>
      <c r="HG106" s="72"/>
      <c r="HH106" s="72"/>
      <c r="HI106" s="72"/>
      <c r="HJ106" s="72"/>
      <c r="HK106" s="72"/>
      <c r="HL106" s="72"/>
      <c r="HM106" s="72"/>
      <c r="HN106" s="72"/>
      <c r="HO106" s="72"/>
      <c r="HP106" s="72"/>
      <c r="HQ106" s="72"/>
      <c r="HR106" s="72"/>
      <c r="HS106" s="72"/>
      <c r="HT106" s="72"/>
      <c r="HU106" s="72"/>
      <c r="HV106" s="72"/>
      <c r="HW106" s="72"/>
      <c r="HX106" s="72"/>
      <c r="HY106" s="72"/>
      <c r="HZ106" s="72"/>
      <c r="IA106" s="72"/>
      <c r="IB106" s="72"/>
      <c r="IC106" s="72"/>
      <c r="ID106" s="72"/>
      <c r="IE106" s="72"/>
      <c r="IF106" s="72"/>
      <c r="IG106" s="72"/>
      <c r="IH106" s="72"/>
      <c r="II106" s="72"/>
      <c r="IJ106" s="72"/>
      <c r="IK106" s="72"/>
      <c r="IL106" s="72"/>
      <c r="IM106" s="72"/>
      <c r="IN106" s="72"/>
      <c r="IO106" s="72"/>
      <c r="IP106" s="72"/>
      <c r="IQ106" s="72"/>
      <c r="IR106" s="72"/>
      <c r="IS106" s="72"/>
      <c r="IT106" s="72"/>
      <c r="IU106" s="72"/>
      <c r="IV106" s="72"/>
      <c r="IW106" s="72"/>
      <c r="IX106" s="72"/>
    </row>
    <row r="107" spans="1:258" ht="15">
      <c r="A107"/>
      <c r="B107"/>
      <c r="C107"/>
      <c r="D107"/>
      <c r="E107"/>
      <c r="F107"/>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c r="AP107" s="72"/>
      <c r="AQ107" s="72"/>
      <c r="AR107" s="72"/>
      <c r="AS107" s="72"/>
      <c r="AT107" s="72"/>
      <c r="AU107" s="72"/>
      <c r="AV107" s="72"/>
      <c r="AW107" s="72"/>
      <c r="AX107" s="72"/>
      <c r="AY107" s="72"/>
      <c r="AZ107" s="72"/>
      <c r="BA107" s="72"/>
      <c r="BB107" s="72"/>
      <c r="BC107" s="72"/>
      <c r="BD107" s="72"/>
      <c r="BE107" s="72"/>
      <c r="BF107" s="72"/>
      <c r="BG107" s="72"/>
      <c r="BH107" s="72"/>
      <c r="BI107" s="72"/>
      <c r="BJ107" s="72"/>
      <c r="BK107" s="72"/>
      <c r="BL107" s="72"/>
      <c r="BM107" s="72"/>
      <c r="BN107" s="72"/>
      <c r="BO107" s="72"/>
      <c r="BP107" s="72"/>
      <c r="BQ107" s="72"/>
      <c r="BR107" s="72"/>
      <c r="BS107" s="72"/>
      <c r="BT107" s="72"/>
      <c r="BU107" s="72"/>
      <c r="BV107" s="72"/>
      <c r="BW107" s="72"/>
      <c r="BX107" s="72"/>
      <c r="BY107" s="72"/>
      <c r="BZ107" s="72"/>
      <c r="CA107" s="72"/>
      <c r="CB107" s="72"/>
      <c r="CC107" s="72"/>
      <c r="CD107" s="72"/>
      <c r="CE107" s="72"/>
      <c r="CF107" s="72"/>
      <c r="CG107" s="72"/>
      <c r="CH107" s="72"/>
      <c r="CI107" s="72"/>
      <c r="CJ107" s="72"/>
      <c r="CK107" s="72"/>
      <c r="CL107" s="72"/>
      <c r="CM107" s="72"/>
      <c r="CN107" s="72"/>
      <c r="CO107" s="72"/>
      <c r="CP107" s="72"/>
      <c r="CQ107" s="72"/>
      <c r="CR107" s="72"/>
      <c r="CS107" s="72"/>
      <c r="CT107" s="72"/>
      <c r="CU107" s="72"/>
      <c r="CV107" s="72"/>
      <c r="CW107" s="72"/>
      <c r="CX107" s="72"/>
      <c r="CY107" s="72"/>
      <c r="CZ107" s="72"/>
      <c r="DA107" s="72"/>
      <c r="DB107" s="72"/>
      <c r="DC107" s="72"/>
      <c r="DD107" s="72"/>
      <c r="DE107" s="72"/>
      <c r="DF107" s="72"/>
      <c r="DG107" s="72"/>
      <c r="DH107" s="72"/>
      <c r="DI107" s="72"/>
      <c r="DJ107" s="72"/>
      <c r="DK107" s="72"/>
      <c r="DL107" s="72"/>
      <c r="DM107" s="72"/>
      <c r="DN107" s="72"/>
      <c r="DO107" s="72"/>
      <c r="DP107" s="72"/>
      <c r="DQ107" s="72"/>
      <c r="DR107" s="72"/>
      <c r="DS107" s="72"/>
      <c r="DT107" s="72"/>
      <c r="DU107" s="72"/>
      <c r="DV107" s="72"/>
      <c r="DW107" s="72"/>
      <c r="DX107" s="72"/>
      <c r="DY107" s="72"/>
      <c r="DZ107" s="72"/>
      <c r="EA107" s="72"/>
      <c r="EB107" s="72"/>
      <c r="EC107" s="72"/>
      <c r="ED107" s="72"/>
      <c r="EE107" s="72"/>
      <c r="EF107" s="72"/>
      <c r="EG107" s="72"/>
      <c r="EH107" s="72"/>
      <c r="EI107" s="72"/>
      <c r="EJ107" s="72"/>
      <c r="EK107" s="72"/>
      <c r="EL107" s="72"/>
      <c r="EM107" s="72"/>
      <c r="EN107" s="72"/>
      <c r="EO107" s="72"/>
      <c r="EP107" s="72"/>
      <c r="EQ107" s="72"/>
      <c r="ER107" s="72"/>
      <c r="ES107" s="72"/>
      <c r="ET107" s="72"/>
      <c r="EU107" s="72"/>
      <c r="EV107" s="72"/>
      <c r="EW107" s="72"/>
      <c r="EX107" s="72"/>
      <c r="EY107" s="72"/>
      <c r="EZ107" s="72"/>
      <c r="FA107" s="72"/>
      <c r="FB107" s="72"/>
      <c r="FC107" s="72"/>
      <c r="FD107" s="72"/>
      <c r="FE107" s="72"/>
      <c r="FF107" s="72"/>
      <c r="FG107" s="72"/>
      <c r="FH107" s="72"/>
      <c r="FI107" s="72"/>
      <c r="FJ107" s="72"/>
      <c r="FK107" s="72"/>
      <c r="FL107" s="72"/>
      <c r="FM107" s="72"/>
      <c r="FN107" s="72"/>
      <c r="FO107" s="72"/>
      <c r="FP107" s="72"/>
      <c r="FQ107" s="72"/>
      <c r="FR107" s="72"/>
      <c r="FS107" s="72"/>
      <c r="FT107" s="72"/>
      <c r="FU107" s="72"/>
      <c r="FV107" s="72"/>
      <c r="FW107" s="72"/>
      <c r="FX107" s="72"/>
      <c r="FY107" s="72"/>
      <c r="FZ107" s="72"/>
      <c r="GA107" s="72"/>
      <c r="GB107" s="72"/>
      <c r="GC107" s="72"/>
      <c r="GD107" s="72"/>
      <c r="GE107" s="72"/>
      <c r="GF107" s="72"/>
      <c r="GG107" s="72"/>
      <c r="GH107" s="72"/>
      <c r="GI107" s="72"/>
      <c r="GJ107" s="72"/>
      <c r="GK107" s="72"/>
      <c r="GL107" s="72"/>
      <c r="GM107" s="72"/>
      <c r="GN107" s="72"/>
      <c r="GO107" s="72"/>
      <c r="GP107" s="72"/>
      <c r="GQ107" s="72"/>
      <c r="GR107" s="72"/>
      <c r="GS107" s="72"/>
      <c r="GT107" s="72"/>
      <c r="GU107" s="72"/>
      <c r="GV107" s="72"/>
      <c r="GW107" s="72"/>
      <c r="GX107" s="72"/>
      <c r="GY107" s="72"/>
      <c r="GZ107" s="72"/>
      <c r="HA107" s="72"/>
      <c r="HB107" s="72"/>
      <c r="HC107" s="72"/>
      <c r="HD107" s="72"/>
      <c r="HE107" s="72"/>
      <c r="HF107" s="72"/>
      <c r="HG107" s="72"/>
      <c r="HH107" s="72"/>
      <c r="HI107" s="72"/>
      <c r="HJ107" s="72"/>
      <c r="HK107" s="72"/>
      <c r="HL107" s="72"/>
      <c r="HM107" s="72"/>
      <c r="HN107" s="72"/>
      <c r="HO107" s="72"/>
      <c r="HP107" s="72"/>
      <c r="HQ107" s="72"/>
      <c r="HR107" s="72"/>
      <c r="HS107" s="72"/>
      <c r="HT107" s="72"/>
      <c r="HU107" s="72"/>
      <c r="HV107" s="72"/>
      <c r="HW107" s="72"/>
      <c r="HX107" s="72"/>
      <c r="HY107" s="72"/>
      <c r="HZ107" s="72"/>
      <c r="IA107" s="72"/>
      <c r="IB107" s="72"/>
      <c r="IC107" s="72"/>
      <c r="ID107" s="72"/>
      <c r="IE107" s="72"/>
      <c r="IF107" s="72"/>
      <c r="IG107" s="72"/>
      <c r="IH107" s="72"/>
      <c r="II107" s="72"/>
      <c r="IJ107" s="72"/>
      <c r="IK107" s="72"/>
      <c r="IL107" s="72"/>
      <c r="IM107" s="72"/>
      <c r="IN107" s="72"/>
      <c r="IO107" s="72"/>
      <c r="IP107" s="72"/>
      <c r="IQ107" s="72"/>
      <c r="IR107" s="72"/>
      <c r="IS107" s="72"/>
      <c r="IT107" s="72"/>
      <c r="IU107" s="72"/>
      <c r="IV107" s="72"/>
      <c r="IW107" s="72"/>
      <c r="IX107" s="72"/>
    </row>
    <row r="108" spans="1:258" ht="15">
      <c r="A108"/>
      <c r="B108"/>
      <c r="C108"/>
      <c r="D108"/>
      <c r="E108"/>
      <c r="F108"/>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c r="AN108" s="72"/>
      <c r="AO108" s="72"/>
      <c r="AP108" s="72"/>
      <c r="AQ108" s="72"/>
      <c r="AR108" s="72"/>
      <c r="AS108" s="72"/>
      <c r="AT108" s="72"/>
      <c r="AU108" s="72"/>
      <c r="AV108" s="72"/>
      <c r="AW108" s="72"/>
      <c r="AX108" s="72"/>
      <c r="AY108" s="72"/>
      <c r="AZ108" s="72"/>
      <c r="BA108" s="72"/>
      <c r="BB108" s="72"/>
      <c r="BC108" s="72"/>
      <c r="BD108" s="72"/>
      <c r="BE108" s="72"/>
      <c r="BF108" s="72"/>
      <c r="BG108" s="72"/>
      <c r="BH108" s="72"/>
      <c r="BI108" s="72"/>
      <c r="BJ108" s="72"/>
      <c r="BK108" s="72"/>
      <c r="BL108" s="72"/>
      <c r="BM108" s="72"/>
      <c r="BN108" s="72"/>
      <c r="BO108" s="72"/>
      <c r="BP108" s="72"/>
      <c r="BQ108" s="72"/>
      <c r="BR108" s="72"/>
      <c r="BS108" s="72"/>
      <c r="BT108" s="72"/>
      <c r="BU108" s="72"/>
      <c r="BV108" s="72"/>
      <c r="BW108" s="72"/>
      <c r="BX108" s="72"/>
      <c r="BY108" s="72"/>
      <c r="BZ108" s="72"/>
      <c r="CA108" s="72"/>
      <c r="CB108" s="72"/>
      <c r="CC108" s="72"/>
      <c r="CD108" s="72"/>
      <c r="CE108" s="72"/>
      <c r="CF108" s="72"/>
      <c r="CG108" s="72"/>
      <c r="CH108" s="72"/>
      <c r="CI108" s="72"/>
      <c r="CJ108" s="72"/>
      <c r="CK108" s="72"/>
      <c r="CL108" s="72"/>
      <c r="CM108" s="72"/>
      <c r="CN108" s="72"/>
      <c r="CO108" s="72"/>
      <c r="CP108" s="72"/>
      <c r="CQ108" s="72"/>
      <c r="CR108" s="72"/>
      <c r="CS108" s="72"/>
      <c r="CT108" s="72"/>
      <c r="CU108" s="72"/>
      <c r="CV108" s="72"/>
      <c r="CW108" s="72"/>
      <c r="CX108" s="72"/>
      <c r="CY108" s="72"/>
      <c r="CZ108" s="72"/>
      <c r="DA108" s="72"/>
      <c r="DB108" s="72"/>
      <c r="DC108" s="72"/>
      <c r="DD108" s="72"/>
      <c r="DE108" s="72"/>
      <c r="DF108" s="72"/>
      <c r="DG108" s="72"/>
      <c r="DH108" s="72"/>
      <c r="DI108" s="72"/>
      <c r="DJ108" s="72"/>
      <c r="DK108" s="72"/>
      <c r="DL108" s="72"/>
      <c r="DM108" s="72"/>
      <c r="DN108" s="72"/>
      <c r="DO108" s="72"/>
      <c r="DP108" s="72"/>
      <c r="DQ108" s="72"/>
      <c r="DR108" s="72"/>
      <c r="DS108" s="72"/>
      <c r="DT108" s="72"/>
      <c r="DU108" s="72"/>
      <c r="DV108" s="72"/>
      <c r="DW108" s="72"/>
      <c r="DX108" s="72"/>
      <c r="DY108" s="72"/>
      <c r="DZ108" s="72"/>
      <c r="EA108" s="72"/>
      <c r="EB108" s="72"/>
      <c r="EC108" s="72"/>
      <c r="ED108" s="72"/>
      <c r="EE108" s="72"/>
      <c r="EF108" s="72"/>
      <c r="EG108" s="72"/>
      <c r="EH108" s="72"/>
      <c r="EI108" s="72"/>
      <c r="EJ108" s="72"/>
      <c r="EK108" s="72"/>
      <c r="EL108" s="72"/>
      <c r="EM108" s="72"/>
      <c r="EN108" s="72"/>
      <c r="EO108" s="72"/>
      <c r="EP108" s="72"/>
      <c r="EQ108" s="72"/>
      <c r="ER108" s="72"/>
      <c r="ES108" s="72"/>
      <c r="ET108" s="72"/>
      <c r="EU108" s="72"/>
      <c r="EV108" s="72"/>
      <c r="EW108" s="72"/>
      <c r="EX108" s="72"/>
      <c r="EY108" s="72"/>
      <c r="EZ108" s="72"/>
      <c r="FA108" s="72"/>
      <c r="FB108" s="72"/>
      <c r="FC108" s="72"/>
      <c r="FD108" s="72"/>
      <c r="FE108" s="72"/>
      <c r="FF108" s="72"/>
      <c r="FG108" s="72"/>
      <c r="FH108" s="72"/>
      <c r="FI108" s="72"/>
      <c r="FJ108" s="72"/>
      <c r="FK108" s="72"/>
      <c r="FL108" s="72"/>
      <c r="FM108" s="72"/>
      <c r="FN108" s="72"/>
      <c r="FO108" s="72"/>
      <c r="FP108" s="72"/>
      <c r="FQ108" s="72"/>
      <c r="FR108" s="72"/>
      <c r="FS108" s="72"/>
      <c r="FT108" s="72"/>
      <c r="FU108" s="72"/>
      <c r="FV108" s="72"/>
      <c r="FW108" s="72"/>
      <c r="FX108" s="72"/>
      <c r="FY108" s="72"/>
      <c r="FZ108" s="72"/>
      <c r="GA108" s="72"/>
      <c r="GB108" s="72"/>
      <c r="GC108" s="72"/>
      <c r="GD108" s="72"/>
      <c r="GE108" s="72"/>
      <c r="GF108" s="72"/>
      <c r="GG108" s="72"/>
      <c r="GH108" s="72"/>
      <c r="GI108" s="72"/>
      <c r="GJ108" s="72"/>
      <c r="GK108" s="72"/>
      <c r="GL108" s="72"/>
      <c r="GM108" s="72"/>
      <c r="GN108" s="72"/>
      <c r="GO108" s="72"/>
      <c r="GP108" s="72"/>
      <c r="GQ108" s="72"/>
      <c r="GR108" s="72"/>
      <c r="GS108" s="72"/>
      <c r="GT108" s="72"/>
      <c r="GU108" s="72"/>
      <c r="GV108" s="72"/>
      <c r="GW108" s="72"/>
      <c r="GX108" s="72"/>
      <c r="GY108" s="72"/>
      <c r="GZ108" s="72"/>
      <c r="HA108" s="72"/>
      <c r="HB108" s="72"/>
      <c r="HC108" s="72"/>
      <c r="HD108" s="72"/>
      <c r="HE108" s="72"/>
      <c r="HF108" s="72"/>
      <c r="HG108" s="72"/>
      <c r="HH108" s="72"/>
      <c r="HI108" s="72"/>
      <c r="HJ108" s="72"/>
      <c r="HK108" s="72"/>
      <c r="HL108" s="72"/>
      <c r="HM108" s="72"/>
      <c r="HN108" s="72"/>
      <c r="HO108" s="72"/>
      <c r="HP108" s="72"/>
      <c r="HQ108" s="72"/>
      <c r="HR108" s="72"/>
      <c r="HS108" s="72"/>
      <c r="HT108" s="72"/>
      <c r="HU108" s="72"/>
      <c r="HV108" s="72"/>
      <c r="HW108" s="72"/>
      <c r="HX108" s="72"/>
      <c r="HY108" s="72"/>
      <c r="HZ108" s="72"/>
      <c r="IA108" s="72"/>
      <c r="IB108" s="72"/>
      <c r="IC108" s="72"/>
      <c r="ID108" s="72"/>
      <c r="IE108" s="72"/>
      <c r="IF108" s="72"/>
      <c r="IG108" s="72"/>
      <c r="IH108" s="72"/>
      <c r="II108" s="72"/>
      <c r="IJ108" s="72"/>
      <c r="IK108" s="72"/>
      <c r="IL108" s="72"/>
      <c r="IM108" s="72"/>
      <c r="IN108" s="72"/>
      <c r="IO108" s="72"/>
      <c r="IP108" s="72"/>
      <c r="IQ108" s="72"/>
      <c r="IR108" s="72"/>
      <c r="IS108" s="72"/>
      <c r="IT108" s="72"/>
      <c r="IU108" s="72"/>
      <c r="IV108" s="72"/>
      <c r="IW108" s="72"/>
      <c r="IX108" s="72"/>
    </row>
    <row r="109" spans="1:258" ht="15">
      <c r="A109"/>
      <c r="B109"/>
      <c r="C109"/>
      <c r="D109"/>
      <c r="E109"/>
      <c r="F109"/>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c r="AN109" s="72"/>
      <c r="AO109" s="72"/>
      <c r="AP109" s="72"/>
      <c r="AQ109" s="72"/>
      <c r="AR109" s="72"/>
      <c r="AS109" s="72"/>
      <c r="AT109" s="72"/>
      <c r="AU109" s="72"/>
      <c r="AV109" s="72"/>
      <c r="AW109" s="72"/>
      <c r="AX109" s="72"/>
      <c r="AY109" s="72"/>
      <c r="AZ109" s="72"/>
      <c r="BA109" s="72"/>
      <c r="BB109" s="72"/>
      <c r="BC109" s="72"/>
      <c r="BD109" s="72"/>
      <c r="BE109" s="72"/>
      <c r="BF109" s="72"/>
      <c r="BG109" s="72"/>
      <c r="BH109" s="72"/>
      <c r="BI109" s="72"/>
      <c r="BJ109" s="72"/>
      <c r="BK109" s="72"/>
      <c r="BL109" s="72"/>
      <c r="BM109" s="72"/>
      <c r="BN109" s="72"/>
      <c r="BO109" s="72"/>
      <c r="BP109" s="72"/>
      <c r="BQ109" s="72"/>
      <c r="BR109" s="72"/>
      <c r="BS109" s="72"/>
      <c r="BT109" s="72"/>
      <c r="BU109" s="72"/>
      <c r="BV109" s="72"/>
      <c r="BW109" s="72"/>
      <c r="BX109" s="72"/>
      <c r="BY109" s="72"/>
      <c r="BZ109" s="72"/>
      <c r="CA109" s="72"/>
      <c r="CB109" s="72"/>
      <c r="CC109" s="72"/>
      <c r="CD109" s="72"/>
      <c r="CE109" s="72"/>
      <c r="CF109" s="72"/>
      <c r="CG109" s="72"/>
      <c r="CH109" s="72"/>
      <c r="CI109" s="72"/>
      <c r="CJ109" s="72"/>
      <c r="CK109" s="72"/>
      <c r="CL109" s="72"/>
      <c r="CM109" s="72"/>
      <c r="CN109" s="72"/>
      <c r="CO109" s="72"/>
      <c r="CP109" s="72"/>
      <c r="CQ109" s="72"/>
      <c r="CR109" s="72"/>
      <c r="CS109" s="72"/>
      <c r="CT109" s="72"/>
      <c r="CU109" s="72"/>
      <c r="CV109" s="72"/>
      <c r="CW109" s="72"/>
      <c r="CX109" s="72"/>
      <c r="CY109" s="72"/>
      <c r="CZ109" s="72"/>
      <c r="DA109" s="72"/>
      <c r="DB109" s="72"/>
      <c r="DC109" s="72"/>
      <c r="DD109" s="72"/>
      <c r="DE109" s="72"/>
      <c r="DF109" s="72"/>
      <c r="DG109" s="72"/>
      <c r="DH109" s="72"/>
      <c r="DI109" s="72"/>
      <c r="DJ109" s="72"/>
      <c r="DK109" s="72"/>
      <c r="DL109" s="72"/>
      <c r="DM109" s="72"/>
      <c r="DN109" s="72"/>
      <c r="DO109" s="72"/>
      <c r="DP109" s="72"/>
      <c r="DQ109" s="72"/>
      <c r="DR109" s="72"/>
      <c r="DS109" s="72"/>
      <c r="DT109" s="72"/>
      <c r="DU109" s="72"/>
      <c r="DV109" s="72"/>
      <c r="DW109" s="72"/>
      <c r="DX109" s="72"/>
      <c r="DY109" s="72"/>
      <c r="DZ109" s="72"/>
      <c r="EA109" s="72"/>
      <c r="EB109" s="72"/>
      <c r="EC109" s="72"/>
      <c r="ED109" s="72"/>
      <c r="EE109" s="72"/>
      <c r="EF109" s="72"/>
      <c r="EG109" s="72"/>
      <c r="EH109" s="72"/>
      <c r="EI109" s="72"/>
      <c r="EJ109" s="72"/>
      <c r="EK109" s="72"/>
      <c r="EL109" s="72"/>
      <c r="EM109" s="72"/>
      <c r="EN109" s="72"/>
      <c r="EO109" s="72"/>
      <c r="EP109" s="72"/>
      <c r="EQ109" s="72"/>
      <c r="ER109" s="72"/>
      <c r="ES109" s="72"/>
      <c r="ET109" s="72"/>
      <c r="EU109" s="72"/>
      <c r="EV109" s="72"/>
      <c r="EW109" s="72"/>
      <c r="EX109" s="72"/>
      <c r="EY109" s="72"/>
      <c r="EZ109" s="72"/>
      <c r="FA109" s="72"/>
      <c r="FB109" s="72"/>
      <c r="FC109" s="72"/>
      <c r="FD109" s="72"/>
      <c r="FE109" s="72"/>
      <c r="FF109" s="72"/>
      <c r="FG109" s="72"/>
      <c r="FH109" s="72"/>
      <c r="FI109" s="72"/>
      <c r="FJ109" s="72"/>
      <c r="FK109" s="72"/>
      <c r="FL109" s="72"/>
      <c r="FM109" s="72"/>
      <c r="FN109" s="72"/>
      <c r="FO109" s="72"/>
      <c r="FP109" s="72"/>
      <c r="FQ109" s="72"/>
      <c r="FR109" s="72"/>
      <c r="FS109" s="72"/>
      <c r="FT109" s="72"/>
      <c r="FU109" s="72"/>
      <c r="FV109" s="72"/>
      <c r="FW109" s="72"/>
      <c r="FX109" s="72"/>
      <c r="FY109" s="72"/>
      <c r="FZ109" s="72"/>
      <c r="GA109" s="72"/>
      <c r="GB109" s="72"/>
      <c r="GC109" s="72"/>
      <c r="GD109" s="72"/>
      <c r="GE109" s="72"/>
      <c r="GF109" s="72"/>
      <c r="GG109" s="72"/>
      <c r="GH109" s="72"/>
      <c r="GI109" s="72"/>
      <c r="GJ109" s="72"/>
      <c r="GK109" s="72"/>
      <c r="GL109" s="72"/>
      <c r="GM109" s="72"/>
      <c r="GN109" s="72"/>
      <c r="GO109" s="72"/>
      <c r="GP109" s="72"/>
      <c r="GQ109" s="72"/>
      <c r="GR109" s="72"/>
      <c r="GS109" s="72"/>
      <c r="GT109" s="72"/>
      <c r="GU109" s="72"/>
      <c r="GV109" s="72"/>
      <c r="GW109" s="72"/>
      <c r="GX109" s="72"/>
      <c r="GY109" s="72"/>
      <c r="GZ109" s="72"/>
      <c r="HA109" s="72"/>
      <c r="HB109" s="72"/>
      <c r="HC109" s="72"/>
      <c r="HD109" s="72"/>
      <c r="HE109" s="72"/>
      <c r="HF109" s="72"/>
      <c r="HG109" s="72"/>
      <c r="HH109" s="72"/>
      <c r="HI109" s="72"/>
      <c r="HJ109" s="72"/>
      <c r="HK109" s="72"/>
      <c r="HL109" s="72"/>
      <c r="HM109" s="72"/>
      <c r="HN109" s="72"/>
      <c r="HO109" s="72"/>
      <c r="HP109" s="72"/>
      <c r="HQ109" s="72"/>
      <c r="HR109" s="72"/>
      <c r="HS109" s="72"/>
      <c r="HT109" s="72"/>
      <c r="HU109" s="72"/>
      <c r="HV109" s="72"/>
      <c r="HW109" s="72"/>
      <c r="HX109" s="72"/>
      <c r="HY109" s="72"/>
      <c r="HZ109" s="72"/>
      <c r="IA109" s="72"/>
      <c r="IB109" s="72"/>
      <c r="IC109" s="72"/>
      <c r="ID109" s="72"/>
      <c r="IE109" s="72"/>
      <c r="IF109" s="72"/>
      <c r="IG109" s="72"/>
      <c r="IH109" s="72"/>
      <c r="II109" s="72"/>
      <c r="IJ109" s="72"/>
      <c r="IK109" s="72"/>
      <c r="IL109" s="72"/>
      <c r="IM109" s="72"/>
      <c r="IN109" s="72"/>
      <c r="IO109" s="72"/>
      <c r="IP109" s="72"/>
      <c r="IQ109" s="72"/>
      <c r="IR109" s="72"/>
      <c r="IS109" s="72"/>
      <c r="IT109" s="72"/>
      <c r="IU109" s="72"/>
      <c r="IV109" s="72"/>
      <c r="IW109" s="72"/>
      <c r="IX109" s="72"/>
    </row>
    <row r="110" spans="1:258" ht="15">
      <c r="A110"/>
      <c r="B110"/>
      <c r="C110"/>
      <c r="D110"/>
      <c r="E110"/>
      <c r="F110"/>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2"/>
      <c r="AL110" s="72"/>
      <c r="AM110" s="72"/>
      <c r="AN110" s="72"/>
      <c r="AO110" s="72"/>
      <c r="AP110" s="72"/>
      <c r="AQ110" s="72"/>
      <c r="AR110" s="72"/>
      <c r="AS110" s="72"/>
      <c r="AT110" s="72"/>
      <c r="AU110" s="72"/>
      <c r="AV110" s="72"/>
      <c r="AW110" s="72"/>
      <c r="AX110" s="72"/>
      <c r="AY110" s="72"/>
      <c r="AZ110" s="72"/>
      <c r="BA110" s="72"/>
      <c r="BB110" s="72"/>
      <c r="BC110" s="72"/>
      <c r="BD110" s="72"/>
      <c r="BE110" s="72"/>
      <c r="BF110" s="72"/>
      <c r="BG110" s="72"/>
      <c r="BH110" s="72"/>
      <c r="BI110" s="72"/>
      <c r="BJ110" s="72"/>
      <c r="BK110" s="72"/>
      <c r="BL110" s="72"/>
      <c r="BM110" s="72"/>
      <c r="BN110" s="72"/>
      <c r="BO110" s="72"/>
      <c r="BP110" s="72"/>
      <c r="BQ110" s="72"/>
      <c r="BR110" s="72"/>
      <c r="BS110" s="72"/>
      <c r="BT110" s="72"/>
      <c r="BU110" s="72"/>
      <c r="BV110" s="72"/>
      <c r="BW110" s="72"/>
      <c r="BX110" s="72"/>
      <c r="BY110" s="72"/>
      <c r="BZ110" s="72"/>
      <c r="CA110" s="72"/>
      <c r="CB110" s="72"/>
      <c r="CC110" s="72"/>
      <c r="CD110" s="72"/>
      <c r="CE110" s="72"/>
      <c r="CF110" s="72"/>
      <c r="CG110" s="72"/>
      <c r="CH110" s="72"/>
      <c r="CI110" s="72"/>
      <c r="CJ110" s="72"/>
      <c r="CK110" s="72"/>
      <c r="CL110" s="72"/>
      <c r="CM110" s="72"/>
      <c r="CN110" s="72"/>
      <c r="CO110" s="72"/>
      <c r="CP110" s="72"/>
      <c r="CQ110" s="72"/>
      <c r="CR110" s="72"/>
      <c r="CS110" s="72"/>
      <c r="CT110" s="72"/>
      <c r="CU110" s="72"/>
      <c r="CV110" s="72"/>
      <c r="CW110" s="72"/>
      <c r="CX110" s="72"/>
      <c r="CY110" s="72"/>
      <c r="CZ110" s="72"/>
      <c r="DA110" s="72"/>
      <c r="DB110" s="72"/>
      <c r="DC110" s="72"/>
      <c r="DD110" s="72"/>
      <c r="DE110" s="72"/>
      <c r="DF110" s="72"/>
      <c r="DG110" s="72"/>
      <c r="DH110" s="72"/>
      <c r="DI110" s="72"/>
      <c r="DJ110" s="72"/>
      <c r="DK110" s="72"/>
      <c r="DL110" s="72"/>
      <c r="DM110" s="72"/>
      <c r="DN110" s="72"/>
      <c r="DO110" s="72"/>
      <c r="DP110" s="72"/>
      <c r="DQ110" s="72"/>
      <c r="DR110" s="72"/>
      <c r="DS110" s="72"/>
      <c r="DT110" s="72"/>
      <c r="DU110" s="72"/>
      <c r="DV110" s="72"/>
      <c r="DW110" s="72"/>
      <c r="DX110" s="72"/>
      <c r="DY110" s="72"/>
      <c r="DZ110" s="72"/>
      <c r="EA110" s="72"/>
      <c r="EB110" s="72"/>
      <c r="EC110" s="72"/>
      <c r="ED110" s="72"/>
      <c r="EE110" s="72"/>
      <c r="EF110" s="72"/>
      <c r="EG110" s="72"/>
      <c r="EH110" s="72"/>
      <c r="EI110" s="72"/>
      <c r="EJ110" s="72"/>
      <c r="EK110" s="72"/>
      <c r="EL110" s="72"/>
      <c r="EM110" s="72"/>
      <c r="EN110" s="72"/>
      <c r="EO110" s="72"/>
      <c r="EP110" s="72"/>
      <c r="EQ110" s="72"/>
      <c r="ER110" s="72"/>
      <c r="ES110" s="72"/>
      <c r="ET110" s="72"/>
      <c r="EU110" s="72"/>
      <c r="EV110" s="72"/>
      <c r="EW110" s="72"/>
      <c r="EX110" s="72"/>
      <c r="EY110" s="72"/>
      <c r="EZ110" s="72"/>
      <c r="FA110" s="72"/>
      <c r="FB110" s="72"/>
      <c r="FC110" s="72"/>
      <c r="FD110" s="72"/>
      <c r="FE110" s="72"/>
      <c r="FF110" s="72"/>
      <c r="FG110" s="72"/>
      <c r="FH110" s="72"/>
      <c r="FI110" s="72"/>
      <c r="FJ110" s="72"/>
      <c r="FK110" s="72"/>
      <c r="FL110" s="72"/>
      <c r="FM110" s="72"/>
      <c r="FN110" s="72"/>
      <c r="FO110" s="72"/>
      <c r="FP110" s="72"/>
      <c r="FQ110" s="72"/>
      <c r="FR110" s="72"/>
      <c r="FS110" s="72"/>
      <c r="FT110" s="72"/>
      <c r="FU110" s="72"/>
      <c r="FV110" s="72"/>
      <c r="FW110" s="72"/>
      <c r="FX110" s="72"/>
      <c r="FY110" s="72"/>
      <c r="FZ110" s="72"/>
      <c r="GA110" s="72"/>
      <c r="GB110" s="72"/>
      <c r="GC110" s="72"/>
      <c r="GD110" s="72"/>
      <c r="GE110" s="72"/>
      <c r="GF110" s="72"/>
      <c r="GG110" s="72"/>
      <c r="GH110" s="72"/>
      <c r="GI110" s="72"/>
      <c r="GJ110" s="72"/>
      <c r="GK110" s="72"/>
      <c r="GL110" s="72"/>
      <c r="GM110" s="72"/>
      <c r="GN110" s="72"/>
      <c r="GO110" s="72"/>
      <c r="GP110" s="72"/>
      <c r="GQ110" s="72"/>
      <c r="GR110" s="72"/>
      <c r="GS110" s="72"/>
      <c r="GT110" s="72"/>
      <c r="GU110" s="72"/>
      <c r="GV110" s="72"/>
      <c r="GW110" s="72"/>
      <c r="GX110" s="72"/>
      <c r="GY110" s="72"/>
      <c r="GZ110" s="72"/>
      <c r="HA110" s="72"/>
      <c r="HB110" s="72"/>
      <c r="HC110" s="72"/>
      <c r="HD110" s="72"/>
      <c r="HE110" s="72"/>
      <c r="HF110" s="72"/>
      <c r="HG110" s="72"/>
      <c r="HH110" s="72"/>
      <c r="HI110" s="72"/>
      <c r="HJ110" s="72"/>
      <c r="HK110" s="72"/>
      <c r="HL110" s="72"/>
      <c r="HM110" s="72"/>
      <c r="HN110" s="72"/>
      <c r="HO110" s="72"/>
      <c r="HP110" s="72"/>
      <c r="HQ110" s="72"/>
      <c r="HR110" s="72"/>
      <c r="HS110" s="72"/>
      <c r="HT110" s="72"/>
      <c r="HU110" s="72"/>
      <c r="HV110" s="72"/>
      <c r="HW110" s="72"/>
      <c r="HX110" s="72"/>
      <c r="HY110" s="72"/>
      <c r="HZ110" s="72"/>
      <c r="IA110" s="72"/>
      <c r="IB110" s="72"/>
      <c r="IC110" s="72"/>
      <c r="ID110" s="72"/>
      <c r="IE110" s="72"/>
      <c r="IF110" s="72"/>
      <c r="IG110" s="72"/>
      <c r="IH110" s="72"/>
      <c r="II110" s="72"/>
      <c r="IJ110" s="72"/>
      <c r="IK110" s="72"/>
      <c r="IL110" s="72"/>
      <c r="IM110" s="72"/>
      <c r="IN110" s="72"/>
      <c r="IO110" s="72"/>
      <c r="IP110" s="72"/>
      <c r="IQ110" s="72"/>
      <c r="IR110" s="72"/>
      <c r="IS110" s="72"/>
      <c r="IT110" s="72"/>
      <c r="IU110" s="72"/>
      <c r="IV110" s="72"/>
      <c r="IW110" s="72"/>
      <c r="IX110" s="72"/>
    </row>
    <row r="111" spans="1:258" ht="15">
      <c r="A111"/>
      <c r="B111"/>
      <c r="C111"/>
      <c r="D111"/>
      <c r="E111"/>
      <c r="F111"/>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c r="AL111" s="72"/>
      <c r="AM111" s="72"/>
      <c r="AN111" s="72"/>
      <c r="AO111" s="72"/>
      <c r="AP111" s="72"/>
      <c r="AQ111" s="72"/>
      <c r="AR111" s="72"/>
      <c r="AS111" s="72"/>
      <c r="AT111" s="72"/>
      <c r="AU111" s="72"/>
      <c r="AV111" s="72"/>
      <c r="AW111" s="72"/>
      <c r="AX111" s="72"/>
      <c r="AY111" s="72"/>
      <c r="AZ111" s="72"/>
      <c r="BA111" s="72"/>
      <c r="BB111" s="72"/>
      <c r="BC111" s="72"/>
      <c r="BD111" s="72"/>
      <c r="BE111" s="72"/>
      <c r="BF111" s="72"/>
      <c r="BG111" s="72"/>
      <c r="BH111" s="72"/>
      <c r="BI111" s="72"/>
      <c r="BJ111" s="72"/>
      <c r="BK111" s="72"/>
      <c r="BL111" s="72"/>
      <c r="BM111" s="72"/>
      <c r="BN111" s="72"/>
      <c r="BO111" s="72"/>
      <c r="BP111" s="72"/>
      <c r="BQ111" s="72"/>
      <c r="BR111" s="72"/>
      <c r="BS111" s="72"/>
      <c r="BT111" s="72"/>
      <c r="BU111" s="72"/>
      <c r="BV111" s="72"/>
      <c r="BW111" s="72"/>
      <c r="BX111" s="72"/>
      <c r="BY111" s="72"/>
      <c r="BZ111" s="72"/>
      <c r="CA111" s="72"/>
      <c r="CB111" s="72"/>
      <c r="CC111" s="72"/>
      <c r="CD111" s="72"/>
      <c r="CE111" s="72"/>
      <c r="CF111" s="72"/>
      <c r="CG111" s="72"/>
      <c r="CH111" s="72"/>
      <c r="CI111" s="72"/>
      <c r="CJ111" s="72"/>
      <c r="CK111" s="72"/>
      <c r="CL111" s="72"/>
      <c r="CM111" s="72"/>
      <c r="CN111" s="72"/>
      <c r="CO111" s="72"/>
      <c r="CP111" s="72"/>
      <c r="CQ111" s="72"/>
      <c r="CR111" s="72"/>
      <c r="CS111" s="72"/>
      <c r="CT111" s="72"/>
      <c r="CU111" s="72"/>
      <c r="CV111" s="72"/>
      <c r="CW111" s="72"/>
      <c r="CX111" s="72"/>
      <c r="CY111" s="72"/>
      <c r="CZ111" s="72"/>
      <c r="DA111" s="72"/>
      <c r="DB111" s="72"/>
      <c r="DC111" s="72"/>
      <c r="DD111" s="72"/>
      <c r="DE111" s="72"/>
      <c r="DF111" s="72"/>
      <c r="DG111" s="72"/>
      <c r="DH111" s="72"/>
      <c r="DI111" s="72"/>
      <c r="DJ111" s="72"/>
      <c r="DK111" s="72"/>
      <c r="DL111" s="72"/>
      <c r="DM111" s="72"/>
      <c r="DN111" s="72"/>
      <c r="DO111" s="72"/>
      <c r="DP111" s="72"/>
      <c r="DQ111" s="72"/>
      <c r="DR111" s="72"/>
      <c r="DS111" s="72"/>
      <c r="DT111" s="72"/>
      <c r="DU111" s="72"/>
      <c r="DV111" s="72"/>
      <c r="DW111" s="72"/>
      <c r="DX111" s="72"/>
      <c r="DY111" s="72"/>
      <c r="DZ111" s="72"/>
      <c r="EA111" s="72"/>
      <c r="EB111" s="72"/>
      <c r="EC111" s="72"/>
      <c r="ED111" s="72"/>
      <c r="EE111" s="72"/>
      <c r="EF111" s="72"/>
      <c r="EG111" s="72"/>
      <c r="EH111" s="72"/>
      <c r="EI111" s="72"/>
      <c r="EJ111" s="72"/>
      <c r="EK111" s="72"/>
      <c r="EL111" s="72"/>
      <c r="EM111" s="72"/>
      <c r="EN111" s="72"/>
      <c r="EO111" s="72"/>
      <c r="EP111" s="72"/>
      <c r="EQ111" s="72"/>
      <c r="ER111" s="72"/>
      <c r="ES111" s="72"/>
      <c r="ET111" s="72"/>
      <c r="EU111" s="72"/>
      <c r="EV111" s="72"/>
      <c r="EW111" s="72"/>
      <c r="EX111" s="72"/>
      <c r="EY111" s="72"/>
      <c r="EZ111" s="72"/>
      <c r="FA111" s="72"/>
      <c r="FB111" s="72"/>
      <c r="FC111" s="72"/>
      <c r="FD111" s="72"/>
      <c r="FE111" s="72"/>
      <c r="FF111" s="72"/>
      <c r="FG111" s="72"/>
      <c r="FH111" s="72"/>
      <c r="FI111" s="72"/>
      <c r="FJ111" s="72"/>
      <c r="FK111" s="72"/>
      <c r="FL111" s="72"/>
      <c r="FM111" s="72"/>
      <c r="FN111" s="72"/>
      <c r="FO111" s="72"/>
      <c r="FP111" s="72"/>
      <c r="FQ111" s="72"/>
      <c r="FR111" s="72"/>
      <c r="FS111" s="72"/>
      <c r="FT111" s="72"/>
      <c r="FU111" s="72"/>
      <c r="FV111" s="72"/>
      <c r="FW111" s="72"/>
      <c r="FX111" s="72"/>
      <c r="FY111" s="72"/>
      <c r="FZ111" s="72"/>
      <c r="GA111" s="72"/>
      <c r="GB111" s="72"/>
      <c r="GC111" s="72"/>
      <c r="GD111" s="72"/>
      <c r="GE111" s="72"/>
      <c r="GF111" s="72"/>
      <c r="GG111" s="72"/>
      <c r="GH111" s="72"/>
      <c r="GI111" s="72"/>
      <c r="GJ111" s="72"/>
      <c r="GK111" s="72"/>
      <c r="GL111" s="72"/>
      <c r="GM111" s="72"/>
      <c r="GN111" s="72"/>
      <c r="GO111" s="72"/>
      <c r="GP111" s="72"/>
      <c r="GQ111" s="72"/>
      <c r="GR111" s="72"/>
      <c r="GS111" s="72"/>
      <c r="GT111" s="72"/>
      <c r="GU111" s="72"/>
      <c r="GV111" s="72"/>
      <c r="GW111" s="72"/>
      <c r="GX111" s="72"/>
      <c r="GY111" s="72"/>
      <c r="GZ111" s="72"/>
      <c r="HA111" s="72"/>
      <c r="HB111" s="72"/>
      <c r="HC111" s="72"/>
      <c r="HD111" s="72"/>
      <c r="HE111" s="72"/>
      <c r="HF111" s="72"/>
      <c r="HG111" s="72"/>
      <c r="HH111" s="72"/>
      <c r="HI111" s="72"/>
      <c r="HJ111" s="72"/>
      <c r="HK111" s="72"/>
      <c r="HL111" s="72"/>
      <c r="HM111" s="72"/>
      <c r="HN111" s="72"/>
      <c r="HO111" s="72"/>
      <c r="HP111" s="72"/>
      <c r="HQ111" s="72"/>
      <c r="HR111" s="72"/>
      <c r="HS111" s="72"/>
      <c r="HT111" s="72"/>
      <c r="HU111" s="72"/>
      <c r="HV111" s="72"/>
      <c r="HW111" s="72"/>
      <c r="HX111" s="72"/>
      <c r="HY111" s="72"/>
      <c r="HZ111" s="72"/>
      <c r="IA111" s="72"/>
      <c r="IB111" s="72"/>
      <c r="IC111" s="72"/>
      <c r="ID111" s="72"/>
      <c r="IE111" s="72"/>
      <c r="IF111" s="72"/>
      <c r="IG111" s="72"/>
      <c r="IH111" s="72"/>
      <c r="II111" s="72"/>
      <c r="IJ111" s="72"/>
      <c r="IK111" s="72"/>
      <c r="IL111" s="72"/>
      <c r="IM111" s="72"/>
      <c r="IN111" s="72"/>
      <c r="IO111" s="72"/>
      <c r="IP111" s="72"/>
      <c r="IQ111" s="72"/>
      <c r="IR111" s="72"/>
      <c r="IS111" s="72"/>
      <c r="IT111" s="72"/>
      <c r="IU111" s="72"/>
      <c r="IV111" s="72"/>
      <c r="IW111" s="72"/>
      <c r="IX111" s="72"/>
    </row>
    <row r="112" spans="1:258" ht="15">
      <c r="A112"/>
      <c r="B112"/>
      <c r="C112"/>
      <c r="D112"/>
      <c r="E112"/>
      <c r="F112"/>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2"/>
      <c r="AL112" s="72"/>
      <c r="AM112" s="72"/>
      <c r="AN112" s="72"/>
      <c r="AO112" s="72"/>
      <c r="AP112" s="72"/>
      <c r="AQ112" s="72"/>
      <c r="AR112" s="72"/>
      <c r="AS112" s="72"/>
      <c r="AT112" s="72"/>
      <c r="AU112" s="72"/>
      <c r="AV112" s="72"/>
      <c r="AW112" s="72"/>
      <c r="AX112" s="72"/>
      <c r="AY112" s="72"/>
      <c r="AZ112" s="72"/>
      <c r="BA112" s="72"/>
      <c r="BB112" s="72"/>
      <c r="BC112" s="72"/>
      <c r="BD112" s="72"/>
      <c r="BE112" s="72"/>
      <c r="BF112" s="72"/>
      <c r="BG112" s="72"/>
      <c r="BH112" s="72"/>
      <c r="BI112" s="72"/>
      <c r="BJ112" s="72"/>
      <c r="BK112" s="72"/>
      <c r="BL112" s="72"/>
      <c r="BM112" s="72"/>
      <c r="BN112" s="72"/>
      <c r="BO112" s="72"/>
      <c r="BP112" s="72"/>
      <c r="BQ112" s="72"/>
      <c r="BR112" s="72"/>
      <c r="BS112" s="72"/>
      <c r="BT112" s="72"/>
      <c r="BU112" s="72"/>
      <c r="BV112" s="72"/>
      <c r="BW112" s="72"/>
      <c r="BX112" s="72"/>
      <c r="BY112" s="72"/>
      <c r="BZ112" s="72"/>
      <c r="CA112" s="72"/>
      <c r="CB112" s="72"/>
      <c r="CC112" s="72"/>
      <c r="CD112" s="72"/>
      <c r="CE112" s="72"/>
      <c r="CF112" s="72"/>
      <c r="CG112" s="72"/>
      <c r="CH112" s="72"/>
      <c r="CI112" s="72"/>
      <c r="CJ112" s="72"/>
      <c r="CK112" s="72"/>
      <c r="CL112" s="72"/>
      <c r="CM112" s="72"/>
      <c r="CN112" s="72"/>
      <c r="CO112" s="72"/>
      <c r="CP112" s="72"/>
      <c r="CQ112" s="72"/>
      <c r="CR112" s="72"/>
      <c r="CS112" s="72"/>
      <c r="CT112" s="72"/>
      <c r="CU112" s="72"/>
      <c r="CV112" s="72"/>
      <c r="CW112" s="72"/>
      <c r="CX112" s="72"/>
      <c r="CY112" s="72"/>
      <c r="CZ112" s="72"/>
      <c r="DA112" s="72"/>
      <c r="DB112" s="72"/>
      <c r="DC112" s="72"/>
      <c r="DD112" s="72"/>
      <c r="DE112" s="72"/>
      <c r="DF112" s="72"/>
      <c r="DG112" s="72"/>
      <c r="DH112" s="72"/>
      <c r="DI112" s="72"/>
      <c r="DJ112" s="72"/>
      <c r="DK112" s="72"/>
      <c r="DL112" s="72"/>
      <c r="DM112" s="72"/>
      <c r="DN112" s="72"/>
      <c r="DO112" s="72"/>
      <c r="DP112" s="72"/>
      <c r="DQ112" s="72"/>
      <c r="DR112" s="72"/>
      <c r="DS112" s="72"/>
      <c r="DT112" s="72"/>
      <c r="DU112" s="72"/>
      <c r="DV112" s="72"/>
      <c r="DW112" s="72"/>
      <c r="DX112" s="72"/>
      <c r="DY112" s="72"/>
      <c r="DZ112" s="72"/>
      <c r="EA112" s="72"/>
      <c r="EB112" s="72"/>
      <c r="EC112" s="72"/>
      <c r="ED112" s="72"/>
      <c r="EE112" s="72"/>
      <c r="EF112" s="72"/>
      <c r="EG112" s="72"/>
      <c r="EH112" s="72"/>
      <c r="EI112" s="72"/>
      <c r="EJ112" s="72"/>
      <c r="EK112" s="72"/>
      <c r="EL112" s="72"/>
      <c r="EM112" s="72"/>
      <c r="EN112" s="72"/>
      <c r="EO112" s="72"/>
      <c r="EP112" s="72"/>
      <c r="EQ112" s="72"/>
      <c r="ER112" s="72"/>
      <c r="ES112" s="72"/>
      <c r="ET112" s="72"/>
      <c r="EU112" s="72"/>
      <c r="EV112" s="72"/>
      <c r="EW112" s="72"/>
      <c r="EX112" s="72"/>
      <c r="EY112" s="72"/>
      <c r="EZ112" s="72"/>
      <c r="FA112" s="72"/>
      <c r="FB112" s="72"/>
      <c r="FC112" s="72"/>
      <c r="FD112" s="72"/>
      <c r="FE112" s="72"/>
      <c r="FF112" s="72"/>
      <c r="FG112" s="72"/>
      <c r="FH112" s="72"/>
      <c r="FI112" s="72"/>
      <c r="FJ112" s="72"/>
      <c r="FK112" s="72"/>
      <c r="FL112" s="72"/>
      <c r="FM112" s="72"/>
      <c r="FN112" s="72"/>
      <c r="FO112" s="72"/>
      <c r="FP112" s="72"/>
      <c r="FQ112" s="72"/>
      <c r="FR112" s="72"/>
      <c r="FS112" s="72"/>
      <c r="FT112" s="72"/>
      <c r="FU112" s="72"/>
      <c r="FV112" s="72"/>
      <c r="FW112" s="72"/>
      <c r="FX112" s="72"/>
      <c r="FY112" s="72"/>
      <c r="FZ112" s="72"/>
      <c r="GA112" s="72"/>
      <c r="GB112" s="72"/>
      <c r="GC112" s="72"/>
      <c r="GD112" s="72"/>
      <c r="GE112" s="72"/>
      <c r="GF112" s="72"/>
      <c r="GG112" s="72"/>
      <c r="GH112" s="72"/>
      <c r="GI112" s="72"/>
      <c r="GJ112" s="72"/>
      <c r="GK112" s="72"/>
      <c r="GL112" s="72"/>
      <c r="GM112" s="72"/>
      <c r="GN112" s="72"/>
      <c r="GO112" s="72"/>
      <c r="GP112" s="72"/>
      <c r="GQ112" s="72"/>
      <c r="GR112" s="72"/>
      <c r="GS112" s="72"/>
      <c r="GT112" s="72"/>
      <c r="GU112" s="72"/>
      <c r="GV112" s="72"/>
      <c r="GW112" s="72"/>
      <c r="GX112" s="72"/>
      <c r="GY112" s="72"/>
      <c r="GZ112" s="72"/>
      <c r="HA112" s="72"/>
      <c r="HB112" s="72"/>
      <c r="HC112" s="72"/>
      <c r="HD112" s="72"/>
      <c r="HE112" s="72"/>
      <c r="HF112" s="72"/>
      <c r="HG112" s="72"/>
      <c r="HH112" s="72"/>
      <c r="HI112" s="72"/>
      <c r="HJ112" s="72"/>
      <c r="HK112" s="72"/>
      <c r="HL112" s="72"/>
      <c r="HM112" s="72"/>
      <c r="HN112" s="72"/>
      <c r="HO112" s="72"/>
      <c r="HP112" s="72"/>
      <c r="HQ112" s="72"/>
      <c r="HR112" s="72"/>
      <c r="HS112" s="72"/>
      <c r="HT112" s="72"/>
      <c r="HU112" s="72"/>
      <c r="HV112" s="72"/>
      <c r="HW112" s="72"/>
      <c r="HX112" s="72"/>
      <c r="HY112" s="72"/>
      <c r="HZ112" s="72"/>
      <c r="IA112" s="72"/>
      <c r="IB112" s="72"/>
      <c r="IC112" s="72"/>
      <c r="ID112" s="72"/>
      <c r="IE112" s="72"/>
      <c r="IF112" s="72"/>
      <c r="IG112" s="72"/>
      <c r="IH112" s="72"/>
      <c r="II112" s="72"/>
      <c r="IJ112" s="72"/>
      <c r="IK112" s="72"/>
      <c r="IL112" s="72"/>
      <c r="IM112" s="72"/>
      <c r="IN112" s="72"/>
      <c r="IO112" s="72"/>
      <c r="IP112" s="72"/>
      <c r="IQ112" s="72"/>
      <c r="IR112" s="72"/>
      <c r="IS112" s="72"/>
      <c r="IT112" s="72"/>
      <c r="IU112" s="72"/>
      <c r="IV112" s="72"/>
      <c r="IW112" s="72"/>
      <c r="IX112" s="72"/>
    </row>
    <row r="113" spans="1:258" ht="15">
      <c r="A113"/>
      <c r="B113"/>
      <c r="C113"/>
      <c r="D113"/>
      <c r="E113"/>
      <c r="F113"/>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2"/>
      <c r="AK113" s="72"/>
      <c r="AL113" s="72"/>
      <c r="AM113" s="72"/>
      <c r="AN113" s="72"/>
      <c r="AO113" s="72"/>
      <c r="AP113" s="72"/>
      <c r="AQ113" s="72"/>
      <c r="AR113" s="72"/>
      <c r="AS113" s="72"/>
      <c r="AT113" s="72"/>
      <c r="AU113" s="72"/>
      <c r="AV113" s="72"/>
      <c r="AW113" s="72"/>
      <c r="AX113" s="72"/>
      <c r="AY113" s="72"/>
      <c r="AZ113" s="72"/>
      <c r="BA113" s="72"/>
      <c r="BB113" s="72"/>
      <c r="BC113" s="72"/>
      <c r="BD113" s="72"/>
      <c r="BE113" s="72"/>
      <c r="BF113" s="72"/>
      <c r="BG113" s="72"/>
      <c r="BH113" s="72"/>
      <c r="BI113" s="72"/>
      <c r="BJ113" s="72"/>
      <c r="BK113" s="72"/>
      <c r="BL113" s="72"/>
      <c r="BM113" s="72"/>
      <c r="BN113" s="72"/>
      <c r="BO113" s="72"/>
      <c r="BP113" s="72"/>
      <c r="BQ113" s="72"/>
      <c r="BR113" s="72"/>
      <c r="BS113" s="72"/>
      <c r="BT113" s="72"/>
      <c r="BU113" s="72"/>
      <c r="BV113" s="72"/>
      <c r="BW113" s="72"/>
      <c r="BX113" s="72"/>
      <c r="BY113" s="72"/>
      <c r="BZ113" s="72"/>
      <c r="CA113" s="72"/>
      <c r="CB113" s="72"/>
      <c r="CC113" s="72"/>
      <c r="CD113" s="72"/>
      <c r="CE113" s="72"/>
      <c r="CF113" s="72"/>
      <c r="CG113" s="72"/>
      <c r="CH113" s="72"/>
      <c r="CI113" s="72"/>
      <c r="CJ113" s="72"/>
      <c r="CK113" s="72"/>
      <c r="CL113" s="72"/>
      <c r="CM113" s="72"/>
      <c r="CN113" s="72"/>
      <c r="CO113" s="72"/>
      <c r="CP113" s="72"/>
      <c r="CQ113" s="72"/>
      <c r="CR113" s="72"/>
      <c r="CS113" s="72"/>
      <c r="CT113" s="72"/>
      <c r="CU113" s="72"/>
      <c r="CV113" s="72"/>
      <c r="CW113" s="72"/>
      <c r="CX113" s="72"/>
      <c r="CY113" s="72"/>
      <c r="CZ113" s="72"/>
      <c r="DA113" s="72"/>
      <c r="DB113" s="72"/>
      <c r="DC113" s="72"/>
      <c r="DD113" s="72"/>
      <c r="DE113" s="72"/>
      <c r="DF113" s="72"/>
      <c r="DG113" s="72"/>
      <c r="DH113" s="72"/>
      <c r="DI113" s="72"/>
      <c r="DJ113" s="72"/>
      <c r="DK113" s="72"/>
      <c r="DL113" s="72"/>
      <c r="DM113" s="72"/>
      <c r="DN113" s="72"/>
      <c r="DO113" s="72"/>
      <c r="DP113" s="72"/>
      <c r="DQ113" s="72"/>
      <c r="DR113" s="72"/>
      <c r="DS113" s="72"/>
      <c r="DT113" s="72"/>
      <c r="DU113" s="72"/>
      <c r="DV113" s="72"/>
      <c r="DW113" s="72"/>
      <c r="DX113" s="72"/>
      <c r="DY113" s="72"/>
      <c r="DZ113" s="72"/>
      <c r="EA113" s="72"/>
      <c r="EB113" s="72"/>
      <c r="EC113" s="72"/>
      <c r="ED113" s="72"/>
      <c r="EE113" s="72"/>
      <c r="EF113" s="72"/>
      <c r="EG113" s="72"/>
      <c r="EH113" s="72"/>
      <c r="EI113" s="72"/>
      <c r="EJ113" s="72"/>
      <c r="EK113" s="72"/>
      <c r="EL113" s="72"/>
      <c r="EM113" s="72"/>
      <c r="EN113" s="72"/>
      <c r="EO113" s="72"/>
      <c r="EP113" s="72"/>
      <c r="EQ113" s="72"/>
      <c r="ER113" s="72"/>
      <c r="ES113" s="72"/>
      <c r="ET113" s="72"/>
      <c r="EU113" s="72"/>
      <c r="EV113" s="72"/>
      <c r="EW113" s="72"/>
      <c r="EX113" s="72"/>
      <c r="EY113" s="72"/>
      <c r="EZ113" s="72"/>
      <c r="FA113" s="72"/>
      <c r="FB113" s="72"/>
      <c r="FC113" s="72"/>
      <c r="FD113" s="72"/>
      <c r="FE113" s="72"/>
      <c r="FF113" s="72"/>
      <c r="FG113" s="72"/>
      <c r="FH113" s="72"/>
      <c r="FI113" s="72"/>
      <c r="FJ113" s="72"/>
      <c r="FK113" s="72"/>
      <c r="FL113" s="72"/>
      <c r="FM113" s="72"/>
      <c r="FN113" s="72"/>
      <c r="FO113" s="72"/>
      <c r="FP113" s="72"/>
      <c r="FQ113" s="72"/>
      <c r="FR113" s="72"/>
      <c r="FS113" s="72"/>
      <c r="FT113" s="72"/>
      <c r="FU113" s="72"/>
      <c r="FV113" s="72"/>
      <c r="FW113" s="72"/>
      <c r="FX113" s="72"/>
      <c r="FY113" s="72"/>
      <c r="FZ113" s="72"/>
      <c r="GA113" s="72"/>
      <c r="GB113" s="72"/>
      <c r="GC113" s="72"/>
      <c r="GD113" s="72"/>
      <c r="GE113" s="72"/>
      <c r="GF113" s="72"/>
      <c r="GG113" s="72"/>
      <c r="GH113" s="72"/>
      <c r="GI113" s="72"/>
      <c r="GJ113" s="72"/>
      <c r="GK113" s="72"/>
      <c r="GL113" s="72"/>
      <c r="GM113" s="72"/>
      <c r="GN113" s="72"/>
      <c r="GO113" s="72"/>
      <c r="GP113" s="72"/>
      <c r="GQ113" s="72"/>
      <c r="GR113" s="72"/>
      <c r="GS113" s="72"/>
      <c r="GT113" s="72"/>
      <c r="GU113" s="72"/>
      <c r="GV113" s="72"/>
      <c r="GW113" s="72"/>
      <c r="GX113" s="72"/>
      <c r="GY113" s="72"/>
      <c r="GZ113" s="72"/>
      <c r="HA113" s="72"/>
      <c r="HB113" s="72"/>
      <c r="HC113" s="72"/>
      <c r="HD113" s="72"/>
      <c r="HE113" s="72"/>
      <c r="HF113" s="72"/>
      <c r="HG113" s="72"/>
      <c r="HH113" s="72"/>
      <c r="HI113" s="72"/>
      <c r="HJ113" s="72"/>
      <c r="HK113" s="72"/>
      <c r="HL113" s="72"/>
      <c r="HM113" s="72"/>
      <c r="HN113" s="72"/>
      <c r="HO113" s="72"/>
      <c r="HP113" s="72"/>
      <c r="HQ113" s="72"/>
      <c r="HR113" s="72"/>
      <c r="HS113" s="72"/>
      <c r="HT113" s="72"/>
      <c r="HU113" s="72"/>
      <c r="HV113" s="72"/>
      <c r="HW113" s="72"/>
      <c r="HX113" s="72"/>
      <c r="HY113" s="72"/>
      <c r="HZ113" s="72"/>
      <c r="IA113" s="72"/>
      <c r="IB113" s="72"/>
      <c r="IC113" s="72"/>
      <c r="ID113" s="72"/>
      <c r="IE113" s="72"/>
      <c r="IF113" s="72"/>
      <c r="IG113" s="72"/>
      <c r="IH113" s="72"/>
      <c r="II113" s="72"/>
      <c r="IJ113" s="72"/>
      <c r="IK113" s="72"/>
      <c r="IL113" s="72"/>
      <c r="IM113" s="72"/>
      <c r="IN113" s="72"/>
      <c r="IO113" s="72"/>
      <c r="IP113" s="72"/>
      <c r="IQ113" s="72"/>
      <c r="IR113" s="72"/>
      <c r="IS113" s="72"/>
      <c r="IT113" s="72"/>
      <c r="IU113" s="72"/>
      <c r="IV113" s="72"/>
      <c r="IW113" s="72"/>
      <c r="IX113" s="72"/>
    </row>
    <row r="114" spans="1:258" ht="15">
      <c r="A114"/>
      <c r="B114"/>
      <c r="C114"/>
      <c r="D114"/>
      <c r="E114"/>
      <c r="F114"/>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c r="AP114" s="72"/>
      <c r="AQ114" s="72"/>
      <c r="AR114" s="72"/>
      <c r="AS114" s="72"/>
      <c r="AT114" s="72"/>
      <c r="AU114" s="72"/>
      <c r="AV114" s="72"/>
      <c r="AW114" s="72"/>
      <c r="AX114" s="72"/>
      <c r="AY114" s="72"/>
      <c r="AZ114" s="72"/>
      <c r="BA114" s="72"/>
      <c r="BB114" s="72"/>
      <c r="BC114" s="72"/>
      <c r="BD114" s="72"/>
      <c r="BE114" s="72"/>
      <c r="BF114" s="72"/>
      <c r="BG114" s="72"/>
      <c r="BH114" s="72"/>
      <c r="BI114" s="72"/>
      <c r="BJ114" s="72"/>
      <c r="BK114" s="72"/>
      <c r="BL114" s="72"/>
      <c r="BM114" s="72"/>
      <c r="BN114" s="72"/>
      <c r="BO114" s="72"/>
      <c r="BP114" s="72"/>
      <c r="BQ114" s="72"/>
      <c r="BR114" s="72"/>
      <c r="BS114" s="72"/>
      <c r="BT114" s="72"/>
      <c r="BU114" s="72"/>
      <c r="BV114" s="72"/>
      <c r="BW114" s="72"/>
      <c r="BX114" s="72"/>
      <c r="BY114" s="72"/>
      <c r="BZ114" s="72"/>
      <c r="CA114" s="72"/>
      <c r="CB114" s="72"/>
      <c r="CC114" s="72"/>
      <c r="CD114" s="72"/>
      <c r="CE114" s="72"/>
      <c r="CF114" s="72"/>
      <c r="CG114" s="72"/>
      <c r="CH114" s="72"/>
      <c r="CI114" s="72"/>
      <c r="CJ114" s="72"/>
      <c r="CK114" s="72"/>
      <c r="CL114" s="72"/>
      <c r="CM114" s="72"/>
      <c r="CN114" s="72"/>
      <c r="CO114" s="72"/>
      <c r="CP114" s="72"/>
      <c r="CQ114" s="72"/>
      <c r="CR114" s="72"/>
      <c r="CS114" s="72"/>
      <c r="CT114" s="72"/>
      <c r="CU114" s="72"/>
      <c r="CV114" s="72"/>
      <c r="CW114" s="72"/>
      <c r="CX114" s="72"/>
      <c r="CY114" s="72"/>
      <c r="CZ114" s="72"/>
      <c r="DA114" s="72"/>
      <c r="DB114" s="72"/>
      <c r="DC114" s="72"/>
      <c r="DD114" s="72"/>
      <c r="DE114" s="72"/>
      <c r="DF114" s="72"/>
      <c r="DG114" s="72"/>
      <c r="DH114" s="72"/>
      <c r="DI114" s="72"/>
      <c r="DJ114" s="72"/>
      <c r="DK114" s="72"/>
      <c r="DL114" s="72"/>
      <c r="DM114" s="72"/>
      <c r="DN114" s="72"/>
      <c r="DO114" s="72"/>
      <c r="DP114" s="72"/>
      <c r="DQ114" s="72"/>
      <c r="DR114" s="72"/>
      <c r="DS114" s="72"/>
      <c r="DT114" s="72"/>
      <c r="DU114" s="72"/>
      <c r="DV114" s="72"/>
      <c r="DW114" s="72"/>
      <c r="DX114" s="72"/>
      <c r="DY114" s="72"/>
      <c r="DZ114" s="72"/>
      <c r="EA114" s="72"/>
      <c r="EB114" s="72"/>
      <c r="EC114" s="72"/>
      <c r="ED114" s="72"/>
      <c r="EE114" s="72"/>
      <c r="EF114" s="72"/>
      <c r="EG114" s="72"/>
      <c r="EH114" s="72"/>
      <c r="EI114" s="72"/>
      <c r="EJ114" s="72"/>
      <c r="EK114" s="72"/>
      <c r="EL114" s="72"/>
      <c r="EM114" s="72"/>
      <c r="EN114" s="72"/>
      <c r="EO114" s="72"/>
      <c r="EP114" s="72"/>
      <c r="EQ114" s="72"/>
      <c r="ER114" s="72"/>
      <c r="ES114" s="72"/>
      <c r="ET114" s="72"/>
      <c r="EU114" s="72"/>
      <c r="EV114" s="72"/>
      <c r="EW114" s="72"/>
      <c r="EX114" s="72"/>
      <c r="EY114" s="72"/>
      <c r="EZ114" s="72"/>
      <c r="FA114" s="72"/>
      <c r="FB114" s="72"/>
      <c r="FC114" s="72"/>
      <c r="FD114" s="72"/>
      <c r="FE114" s="72"/>
      <c r="FF114" s="72"/>
      <c r="FG114" s="72"/>
      <c r="FH114" s="72"/>
      <c r="FI114" s="72"/>
      <c r="FJ114" s="72"/>
      <c r="FK114" s="72"/>
      <c r="FL114" s="72"/>
      <c r="FM114" s="72"/>
      <c r="FN114" s="72"/>
      <c r="FO114" s="72"/>
      <c r="FP114" s="72"/>
      <c r="FQ114" s="72"/>
      <c r="FR114" s="72"/>
      <c r="FS114" s="72"/>
      <c r="FT114" s="72"/>
      <c r="FU114" s="72"/>
      <c r="FV114" s="72"/>
      <c r="FW114" s="72"/>
      <c r="FX114" s="72"/>
      <c r="FY114" s="72"/>
      <c r="FZ114" s="72"/>
      <c r="GA114" s="72"/>
      <c r="GB114" s="72"/>
      <c r="GC114" s="72"/>
      <c r="GD114" s="72"/>
      <c r="GE114" s="72"/>
      <c r="GF114" s="72"/>
      <c r="GG114" s="72"/>
      <c r="GH114" s="72"/>
      <c r="GI114" s="72"/>
      <c r="GJ114" s="72"/>
      <c r="GK114" s="72"/>
      <c r="GL114" s="72"/>
      <c r="GM114" s="72"/>
      <c r="GN114" s="72"/>
      <c r="GO114" s="72"/>
      <c r="GP114" s="72"/>
      <c r="GQ114" s="72"/>
      <c r="GR114" s="72"/>
      <c r="GS114" s="72"/>
      <c r="GT114" s="72"/>
      <c r="GU114" s="72"/>
      <c r="GV114" s="72"/>
      <c r="GW114" s="72"/>
      <c r="GX114" s="72"/>
      <c r="GY114" s="72"/>
      <c r="GZ114" s="72"/>
      <c r="HA114" s="72"/>
      <c r="HB114" s="72"/>
      <c r="HC114" s="72"/>
      <c r="HD114" s="72"/>
      <c r="HE114" s="72"/>
      <c r="HF114" s="72"/>
      <c r="HG114" s="72"/>
      <c r="HH114" s="72"/>
      <c r="HI114" s="72"/>
      <c r="HJ114" s="72"/>
      <c r="HK114" s="72"/>
      <c r="HL114" s="72"/>
      <c r="HM114" s="72"/>
      <c r="HN114" s="72"/>
      <c r="HO114" s="72"/>
      <c r="HP114" s="72"/>
      <c r="HQ114" s="72"/>
      <c r="HR114" s="72"/>
      <c r="HS114" s="72"/>
      <c r="HT114" s="72"/>
      <c r="HU114" s="72"/>
      <c r="HV114" s="72"/>
      <c r="HW114" s="72"/>
      <c r="HX114" s="72"/>
      <c r="HY114" s="72"/>
      <c r="HZ114" s="72"/>
      <c r="IA114" s="72"/>
      <c r="IB114" s="72"/>
      <c r="IC114" s="72"/>
      <c r="ID114" s="72"/>
      <c r="IE114" s="72"/>
      <c r="IF114" s="72"/>
      <c r="IG114" s="72"/>
      <c r="IH114" s="72"/>
      <c r="II114" s="72"/>
      <c r="IJ114" s="72"/>
      <c r="IK114" s="72"/>
      <c r="IL114" s="72"/>
      <c r="IM114" s="72"/>
      <c r="IN114" s="72"/>
      <c r="IO114" s="72"/>
      <c r="IP114" s="72"/>
      <c r="IQ114" s="72"/>
      <c r="IR114" s="72"/>
      <c r="IS114" s="72"/>
      <c r="IT114" s="72"/>
      <c r="IU114" s="72"/>
      <c r="IV114" s="72"/>
      <c r="IW114" s="72"/>
      <c r="IX114" s="72"/>
    </row>
    <row r="115" spans="1:258" ht="15">
      <c r="A115"/>
      <c r="B115"/>
      <c r="C115"/>
      <c r="D115"/>
      <c r="E115"/>
      <c r="F115"/>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c r="AP115" s="72"/>
      <c r="AQ115" s="72"/>
      <c r="AR115" s="72"/>
      <c r="AS115" s="72"/>
      <c r="AT115" s="72"/>
      <c r="AU115" s="72"/>
      <c r="AV115" s="72"/>
      <c r="AW115" s="72"/>
      <c r="AX115" s="72"/>
      <c r="AY115" s="72"/>
      <c r="AZ115" s="72"/>
      <c r="BA115" s="72"/>
      <c r="BB115" s="72"/>
      <c r="BC115" s="72"/>
      <c r="BD115" s="72"/>
      <c r="BE115" s="72"/>
      <c r="BF115" s="72"/>
      <c r="BG115" s="72"/>
      <c r="BH115" s="72"/>
      <c r="BI115" s="72"/>
      <c r="BJ115" s="72"/>
      <c r="BK115" s="72"/>
      <c r="BL115" s="72"/>
      <c r="BM115" s="72"/>
      <c r="BN115" s="72"/>
      <c r="BO115" s="72"/>
      <c r="BP115" s="72"/>
      <c r="BQ115" s="72"/>
      <c r="BR115" s="72"/>
      <c r="BS115" s="72"/>
      <c r="BT115" s="72"/>
      <c r="BU115" s="72"/>
      <c r="BV115" s="72"/>
      <c r="BW115" s="72"/>
      <c r="BX115" s="72"/>
      <c r="BY115" s="72"/>
      <c r="BZ115" s="72"/>
      <c r="CA115" s="72"/>
      <c r="CB115" s="72"/>
      <c r="CC115" s="72"/>
      <c r="CD115" s="72"/>
      <c r="CE115" s="72"/>
      <c r="CF115" s="72"/>
      <c r="CG115" s="72"/>
      <c r="CH115" s="72"/>
      <c r="CI115" s="72"/>
      <c r="CJ115" s="72"/>
      <c r="CK115" s="72"/>
      <c r="CL115" s="72"/>
      <c r="CM115" s="72"/>
      <c r="CN115" s="72"/>
      <c r="CO115" s="72"/>
      <c r="CP115" s="72"/>
      <c r="CQ115" s="72"/>
      <c r="CR115" s="72"/>
      <c r="CS115" s="72"/>
      <c r="CT115" s="72"/>
      <c r="CU115" s="72"/>
      <c r="CV115" s="72"/>
      <c r="CW115" s="72"/>
      <c r="CX115" s="72"/>
      <c r="CY115" s="72"/>
      <c r="CZ115" s="72"/>
      <c r="DA115" s="72"/>
      <c r="DB115" s="72"/>
      <c r="DC115" s="72"/>
      <c r="DD115" s="72"/>
      <c r="DE115" s="72"/>
      <c r="DF115" s="72"/>
      <c r="DG115" s="72"/>
      <c r="DH115" s="72"/>
      <c r="DI115" s="72"/>
      <c r="DJ115" s="72"/>
      <c r="DK115" s="72"/>
      <c r="DL115" s="72"/>
      <c r="DM115" s="72"/>
      <c r="DN115" s="72"/>
      <c r="DO115" s="72"/>
      <c r="DP115" s="72"/>
      <c r="DQ115" s="72"/>
      <c r="DR115" s="72"/>
      <c r="DS115" s="72"/>
      <c r="DT115" s="72"/>
      <c r="DU115" s="72"/>
      <c r="DV115" s="72"/>
      <c r="DW115" s="72"/>
      <c r="DX115" s="72"/>
      <c r="DY115" s="72"/>
      <c r="DZ115" s="72"/>
      <c r="EA115" s="72"/>
      <c r="EB115" s="72"/>
      <c r="EC115" s="72"/>
      <c r="ED115" s="72"/>
      <c r="EE115" s="72"/>
      <c r="EF115" s="72"/>
      <c r="EG115" s="72"/>
      <c r="EH115" s="72"/>
      <c r="EI115" s="72"/>
      <c r="EJ115" s="72"/>
      <c r="EK115" s="72"/>
      <c r="EL115" s="72"/>
      <c r="EM115" s="72"/>
      <c r="EN115" s="72"/>
      <c r="EO115" s="72"/>
      <c r="EP115" s="72"/>
      <c r="EQ115" s="72"/>
      <c r="ER115" s="72"/>
      <c r="ES115" s="72"/>
      <c r="ET115" s="72"/>
      <c r="EU115" s="72"/>
      <c r="EV115" s="72"/>
      <c r="EW115" s="72"/>
      <c r="EX115" s="72"/>
      <c r="EY115" s="72"/>
      <c r="EZ115" s="72"/>
      <c r="FA115" s="72"/>
      <c r="FB115" s="72"/>
      <c r="FC115" s="72"/>
      <c r="FD115" s="72"/>
      <c r="FE115" s="72"/>
      <c r="FF115" s="72"/>
      <c r="FG115" s="72"/>
      <c r="FH115" s="72"/>
      <c r="FI115" s="72"/>
      <c r="FJ115" s="72"/>
      <c r="FK115" s="72"/>
      <c r="FL115" s="72"/>
      <c r="FM115" s="72"/>
      <c r="FN115" s="72"/>
      <c r="FO115" s="72"/>
      <c r="FP115" s="72"/>
      <c r="FQ115" s="72"/>
      <c r="FR115" s="72"/>
      <c r="FS115" s="72"/>
      <c r="FT115" s="72"/>
      <c r="FU115" s="72"/>
      <c r="FV115" s="72"/>
      <c r="FW115" s="72"/>
      <c r="FX115" s="72"/>
      <c r="FY115" s="72"/>
      <c r="FZ115" s="72"/>
      <c r="GA115" s="72"/>
      <c r="GB115" s="72"/>
      <c r="GC115" s="72"/>
      <c r="GD115" s="72"/>
      <c r="GE115" s="72"/>
      <c r="GF115" s="72"/>
      <c r="GG115" s="72"/>
      <c r="GH115" s="72"/>
      <c r="GI115" s="72"/>
      <c r="GJ115" s="72"/>
      <c r="GK115" s="72"/>
      <c r="GL115" s="72"/>
      <c r="GM115" s="72"/>
      <c r="GN115" s="72"/>
      <c r="GO115" s="72"/>
      <c r="GP115" s="72"/>
      <c r="GQ115" s="72"/>
      <c r="GR115" s="72"/>
      <c r="GS115" s="72"/>
      <c r="GT115" s="72"/>
      <c r="GU115" s="72"/>
      <c r="GV115" s="72"/>
      <c r="GW115" s="72"/>
      <c r="GX115" s="72"/>
      <c r="GY115" s="72"/>
      <c r="GZ115" s="72"/>
      <c r="HA115" s="72"/>
      <c r="HB115" s="72"/>
      <c r="HC115" s="72"/>
      <c r="HD115" s="72"/>
      <c r="HE115" s="72"/>
      <c r="HF115" s="72"/>
      <c r="HG115" s="72"/>
      <c r="HH115" s="72"/>
      <c r="HI115" s="72"/>
      <c r="HJ115" s="72"/>
      <c r="HK115" s="72"/>
      <c r="HL115" s="72"/>
      <c r="HM115" s="72"/>
      <c r="HN115" s="72"/>
      <c r="HO115" s="72"/>
      <c r="HP115" s="72"/>
      <c r="HQ115" s="72"/>
      <c r="HR115" s="72"/>
      <c r="HS115" s="72"/>
      <c r="HT115" s="72"/>
      <c r="HU115" s="72"/>
      <c r="HV115" s="72"/>
      <c r="HW115" s="72"/>
      <c r="HX115" s="72"/>
      <c r="HY115" s="72"/>
      <c r="HZ115" s="72"/>
      <c r="IA115" s="72"/>
      <c r="IB115" s="72"/>
      <c r="IC115" s="72"/>
      <c r="ID115" s="72"/>
      <c r="IE115" s="72"/>
      <c r="IF115" s="72"/>
      <c r="IG115" s="72"/>
      <c r="IH115" s="72"/>
      <c r="II115" s="72"/>
      <c r="IJ115" s="72"/>
      <c r="IK115" s="72"/>
      <c r="IL115" s="72"/>
      <c r="IM115" s="72"/>
      <c r="IN115" s="72"/>
      <c r="IO115" s="72"/>
      <c r="IP115" s="72"/>
      <c r="IQ115" s="72"/>
      <c r="IR115" s="72"/>
      <c r="IS115" s="72"/>
      <c r="IT115" s="72"/>
      <c r="IU115" s="72"/>
      <c r="IV115" s="72"/>
      <c r="IW115" s="72"/>
      <c r="IX115" s="72"/>
    </row>
    <row r="116" spans="1:258" ht="15">
      <c r="A116"/>
      <c r="B116"/>
      <c r="C116"/>
      <c r="D116"/>
      <c r="E116"/>
      <c r="F116"/>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c r="BC116" s="72"/>
      <c r="BD116" s="72"/>
      <c r="BE116" s="72"/>
      <c r="BF116" s="72"/>
      <c r="BG116" s="72"/>
      <c r="BH116" s="72"/>
      <c r="BI116" s="72"/>
      <c r="BJ116" s="72"/>
      <c r="BK116" s="72"/>
      <c r="BL116" s="72"/>
      <c r="BM116" s="72"/>
      <c r="BN116" s="72"/>
      <c r="BO116" s="72"/>
      <c r="BP116" s="72"/>
      <c r="BQ116" s="72"/>
      <c r="BR116" s="72"/>
      <c r="BS116" s="72"/>
      <c r="BT116" s="72"/>
      <c r="BU116" s="72"/>
      <c r="BV116" s="72"/>
      <c r="BW116" s="72"/>
      <c r="BX116" s="72"/>
      <c r="BY116" s="72"/>
      <c r="BZ116" s="72"/>
      <c r="CA116" s="72"/>
      <c r="CB116" s="72"/>
      <c r="CC116" s="72"/>
      <c r="CD116" s="72"/>
      <c r="CE116" s="72"/>
      <c r="CF116" s="72"/>
      <c r="CG116" s="72"/>
      <c r="CH116" s="72"/>
      <c r="CI116" s="72"/>
      <c r="CJ116" s="72"/>
      <c r="CK116" s="72"/>
      <c r="CL116" s="72"/>
      <c r="CM116" s="72"/>
      <c r="CN116" s="72"/>
      <c r="CO116" s="72"/>
      <c r="CP116" s="72"/>
      <c r="CQ116" s="72"/>
      <c r="CR116" s="72"/>
      <c r="CS116" s="72"/>
      <c r="CT116" s="72"/>
      <c r="CU116" s="72"/>
      <c r="CV116" s="72"/>
      <c r="CW116" s="72"/>
      <c r="CX116" s="72"/>
      <c r="CY116" s="72"/>
      <c r="CZ116" s="72"/>
      <c r="DA116" s="72"/>
      <c r="DB116" s="72"/>
      <c r="DC116" s="72"/>
      <c r="DD116" s="72"/>
      <c r="DE116" s="72"/>
      <c r="DF116" s="72"/>
      <c r="DG116" s="72"/>
      <c r="DH116" s="72"/>
      <c r="DI116" s="72"/>
      <c r="DJ116" s="72"/>
      <c r="DK116" s="72"/>
      <c r="DL116" s="72"/>
      <c r="DM116" s="72"/>
      <c r="DN116" s="72"/>
      <c r="DO116" s="72"/>
      <c r="DP116" s="72"/>
      <c r="DQ116" s="72"/>
      <c r="DR116" s="72"/>
      <c r="DS116" s="72"/>
      <c r="DT116" s="72"/>
      <c r="DU116" s="72"/>
      <c r="DV116" s="72"/>
      <c r="DW116" s="72"/>
      <c r="DX116" s="72"/>
      <c r="DY116" s="72"/>
      <c r="DZ116" s="72"/>
      <c r="EA116" s="72"/>
      <c r="EB116" s="72"/>
      <c r="EC116" s="72"/>
      <c r="ED116" s="72"/>
      <c r="EE116" s="72"/>
      <c r="EF116" s="72"/>
      <c r="EG116" s="72"/>
      <c r="EH116" s="72"/>
      <c r="EI116" s="72"/>
      <c r="EJ116" s="72"/>
      <c r="EK116" s="72"/>
      <c r="EL116" s="72"/>
      <c r="EM116" s="72"/>
      <c r="EN116" s="72"/>
      <c r="EO116" s="72"/>
      <c r="EP116" s="72"/>
      <c r="EQ116" s="72"/>
      <c r="ER116" s="72"/>
      <c r="ES116" s="72"/>
      <c r="ET116" s="72"/>
      <c r="EU116" s="72"/>
      <c r="EV116" s="72"/>
      <c r="EW116" s="72"/>
      <c r="EX116" s="72"/>
      <c r="EY116" s="72"/>
      <c r="EZ116" s="72"/>
      <c r="FA116" s="72"/>
      <c r="FB116" s="72"/>
      <c r="FC116" s="72"/>
      <c r="FD116" s="72"/>
      <c r="FE116" s="72"/>
      <c r="FF116" s="72"/>
      <c r="FG116" s="72"/>
      <c r="FH116" s="72"/>
      <c r="FI116" s="72"/>
      <c r="FJ116" s="72"/>
      <c r="FK116" s="72"/>
      <c r="FL116" s="72"/>
      <c r="FM116" s="72"/>
      <c r="FN116" s="72"/>
      <c r="FO116" s="72"/>
      <c r="FP116" s="72"/>
      <c r="FQ116" s="72"/>
      <c r="FR116" s="72"/>
      <c r="FS116" s="72"/>
      <c r="FT116" s="72"/>
      <c r="FU116" s="72"/>
      <c r="FV116" s="72"/>
      <c r="FW116" s="72"/>
      <c r="FX116" s="72"/>
      <c r="FY116" s="72"/>
      <c r="FZ116" s="72"/>
      <c r="GA116" s="72"/>
      <c r="GB116" s="72"/>
      <c r="GC116" s="72"/>
      <c r="GD116" s="72"/>
      <c r="GE116" s="72"/>
      <c r="GF116" s="72"/>
      <c r="GG116" s="72"/>
      <c r="GH116" s="72"/>
      <c r="GI116" s="72"/>
      <c r="GJ116" s="72"/>
      <c r="GK116" s="72"/>
      <c r="GL116" s="72"/>
      <c r="GM116" s="72"/>
      <c r="GN116" s="72"/>
      <c r="GO116" s="72"/>
      <c r="GP116" s="72"/>
      <c r="GQ116" s="72"/>
      <c r="GR116" s="72"/>
      <c r="GS116" s="72"/>
      <c r="GT116" s="72"/>
      <c r="GU116" s="72"/>
      <c r="GV116" s="72"/>
      <c r="GW116" s="72"/>
      <c r="GX116" s="72"/>
      <c r="GY116" s="72"/>
      <c r="GZ116" s="72"/>
      <c r="HA116" s="72"/>
      <c r="HB116" s="72"/>
      <c r="HC116" s="72"/>
      <c r="HD116" s="72"/>
      <c r="HE116" s="72"/>
      <c r="HF116" s="72"/>
      <c r="HG116" s="72"/>
      <c r="HH116" s="72"/>
      <c r="HI116" s="72"/>
      <c r="HJ116" s="72"/>
      <c r="HK116" s="72"/>
      <c r="HL116" s="72"/>
      <c r="HM116" s="72"/>
      <c r="HN116" s="72"/>
      <c r="HO116" s="72"/>
      <c r="HP116" s="72"/>
      <c r="HQ116" s="72"/>
      <c r="HR116" s="72"/>
      <c r="HS116" s="72"/>
      <c r="HT116" s="72"/>
      <c r="HU116" s="72"/>
      <c r="HV116" s="72"/>
      <c r="HW116" s="72"/>
      <c r="HX116" s="72"/>
      <c r="HY116" s="72"/>
      <c r="HZ116" s="72"/>
      <c r="IA116" s="72"/>
      <c r="IB116" s="72"/>
      <c r="IC116" s="72"/>
      <c r="ID116" s="72"/>
      <c r="IE116" s="72"/>
      <c r="IF116" s="72"/>
      <c r="IG116" s="72"/>
      <c r="IH116" s="72"/>
      <c r="II116" s="72"/>
      <c r="IJ116" s="72"/>
      <c r="IK116" s="72"/>
      <c r="IL116" s="72"/>
      <c r="IM116" s="72"/>
      <c r="IN116" s="72"/>
      <c r="IO116" s="72"/>
      <c r="IP116" s="72"/>
      <c r="IQ116" s="72"/>
      <c r="IR116" s="72"/>
      <c r="IS116" s="72"/>
      <c r="IT116" s="72"/>
      <c r="IU116" s="72"/>
      <c r="IV116" s="72"/>
      <c r="IW116" s="72"/>
      <c r="IX116" s="72"/>
    </row>
    <row r="117" spans="1:258" ht="15">
      <c r="A117"/>
      <c r="B117"/>
      <c r="C117"/>
      <c r="D117"/>
      <c r="E117"/>
      <c r="F117"/>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c r="AP117" s="72"/>
      <c r="AQ117" s="72"/>
      <c r="AR117" s="72"/>
      <c r="AS117" s="72"/>
      <c r="AT117" s="72"/>
      <c r="AU117" s="72"/>
      <c r="AV117" s="72"/>
      <c r="AW117" s="72"/>
      <c r="AX117" s="72"/>
      <c r="AY117" s="72"/>
      <c r="AZ117" s="72"/>
      <c r="BA117" s="72"/>
      <c r="BB117" s="72"/>
      <c r="BC117" s="72"/>
      <c r="BD117" s="72"/>
      <c r="BE117" s="72"/>
      <c r="BF117" s="72"/>
      <c r="BG117" s="72"/>
      <c r="BH117" s="72"/>
      <c r="BI117" s="72"/>
      <c r="BJ117" s="72"/>
      <c r="BK117" s="72"/>
      <c r="BL117" s="72"/>
      <c r="BM117" s="72"/>
      <c r="BN117" s="72"/>
      <c r="BO117" s="72"/>
      <c r="BP117" s="72"/>
      <c r="BQ117" s="72"/>
      <c r="BR117" s="72"/>
      <c r="BS117" s="72"/>
      <c r="BT117" s="72"/>
      <c r="BU117" s="72"/>
      <c r="BV117" s="72"/>
      <c r="BW117" s="72"/>
      <c r="BX117" s="72"/>
      <c r="BY117" s="72"/>
      <c r="BZ117" s="72"/>
      <c r="CA117" s="72"/>
      <c r="CB117" s="72"/>
      <c r="CC117" s="72"/>
      <c r="CD117" s="72"/>
      <c r="CE117" s="72"/>
      <c r="CF117" s="72"/>
      <c r="CG117" s="72"/>
      <c r="CH117" s="72"/>
      <c r="CI117" s="72"/>
      <c r="CJ117" s="72"/>
      <c r="CK117" s="72"/>
      <c r="CL117" s="72"/>
      <c r="CM117" s="72"/>
      <c r="CN117" s="72"/>
      <c r="CO117" s="72"/>
      <c r="CP117" s="72"/>
      <c r="CQ117" s="72"/>
      <c r="CR117" s="72"/>
      <c r="CS117" s="72"/>
      <c r="CT117" s="72"/>
      <c r="CU117" s="72"/>
      <c r="CV117" s="72"/>
      <c r="CW117" s="72"/>
      <c r="CX117" s="72"/>
      <c r="CY117" s="72"/>
      <c r="CZ117" s="72"/>
      <c r="DA117" s="72"/>
      <c r="DB117" s="72"/>
      <c r="DC117" s="72"/>
      <c r="DD117" s="72"/>
      <c r="DE117" s="72"/>
      <c r="DF117" s="72"/>
      <c r="DG117" s="72"/>
      <c r="DH117" s="72"/>
      <c r="DI117" s="72"/>
      <c r="DJ117" s="72"/>
      <c r="DK117" s="72"/>
      <c r="DL117" s="72"/>
      <c r="DM117" s="72"/>
      <c r="DN117" s="72"/>
      <c r="DO117" s="72"/>
      <c r="DP117" s="72"/>
      <c r="DQ117" s="72"/>
      <c r="DR117" s="72"/>
      <c r="DS117" s="72"/>
      <c r="DT117" s="72"/>
      <c r="DU117" s="72"/>
      <c r="DV117" s="72"/>
      <c r="DW117" s="72"/>
      <c r="DX117" s="72"/>
      <c r="DY117" s="72"/>
      <c r="DZ117" s="72"/>
      <c r="EA117" s="72"/>
      <c r="EB117" s="72"/>
      <c r="EC117" s="72"/>
      <c r="ED117" s="72"/>
      <c r="EE117" s="72"/>
      <c r="EF117" s="72"/>
      <c r="EG117" s="72"/>
      <c r="EH117" s="72"/>
      <c r="EI117" s="72"/>
      <c r="EJ117" s="72"/>
      <c r="EK117" s="72"/>
      <c r="EL117" s="72"/>
      <c r="EM117" s="72"/>
      <c r="EN117" s="72"/>
      <c r="EO117" s="72"/>
      <c r="EP117" s="72"/>
      <c r="EQ117" s="72"/>
      <c r="ER117" s="72"/>
      <c r="ES117" s="72"/>
      <c r="ET117" s="72"/>
      <c r="EU117" s="72"/>
      <c r="EV117" s="72"/>
      <c r="EW117" s="72"/>
      <c r="EX117" s="72"/>
      <c r="EY117" s="72"/>
      <c r="EZ117" s="72"/>
      <c r="FA117" s="72"/>
      <c r="FB117" s="72"/>
      <c r="FC117" s="72"/>
      <c r="FD117" s="72"/>
      <c r="FE117" s="72"/>
      <c r="FF117" s="72"/>
      <c r="FG117" s="72"/>
      <c r="FH117" s="72"/>
      <c r="FI117" s="72"/>
      <c r="FJ117" s="72"/>
      <c r="FK117" s="72"/>
      <c r="FL117" s="72"/>
      <c r="FM117" s="72"/>
      <c r="FN117" s="72"/>
      <c r="FO117" s="72"/>
      <c r="FP117" s="72"/>
      <c r="FQ117" s="72"/>
      <c r="FR117" s="72"/>
      <c r="FS117" s="72"/>
      <c r="FT117" s="72"/>
      <c r="FU117" s="72"/>
      <c r="FV117" s="72"/>
      <c r="FW117" s="72"/>
      <c r="FX117" s="72"/>
      <c r="FY117" s="72"/>
      <c r="FZ117" s="72"/>
      <c r="GA117" s="72"/>
      <c r="GB117" s="72"/>
      <c r="GC117" s="72"/>
      <c r="GD117" s="72"/>
      <c r="GE117" s="72"/>
      <c r="GF117" s="72"/>
      <c r="GG117" s="72"/>
      <c r="GH117" s="72"/>
      <c r="GI117" s="72"/>
      <c r="GJ117" s="72"/>
      <c r="GK117" s="72"/>
      <c r="GL117" s="72"/>
      <c r="GM117" s="72"/>
      <c r="GN117" s="72"/>
      <c r="GO117" s="72"/>
      <c r="GP117" s="72"/>
      <c r="GQ117" s="72"/>
      <c r="GR117" s="72"/>
      <c r="GS117" s="72"/>
      <c r="GT117" s="72"/>
      <c r="GU117" s="72"/>
      <c r="GV117" s="72"/>
      <c r="GW117" s="72"/>
      <c r="GX117" s="72"/>
      <c r="GY117" s="72"/>
      <c r="GZ117" s="72"/>
      <c r="HA117" s="72"/>
      <c r="HB117" s="72"/>
      <c r="HC117" s="72"/>
      <c r="HD117" s="72"/>
      <c r="HE117" s="72"/>
      <c r="HF117" s="72"/>
      <c r="HG117" s="72"/>
      <c r="HH117" s="72"/>
      <c r="HI117" s="72"/>
      <c r="HJ117" s="72"/>
      <c r="HK117" s="72"/>
      <c r="HL117" s="72"/>
      <c r="HM117" s="72"/>
      <c r="HN117" s="72"/>
      <c r="HO117" s="72"/>
      <c r="HP117" s="72"/>
      <c r="HQ117" s="72"/>
      <c r="HR117" s="72"/>
      <c r="HS117" s="72"/>
      <c r="HT117" s="72"/>
      <c r="HU117" s="72"/>
      <c r="HV117" s="72"/>
      <c r="HW117" s="72"/>
      <c r="HX117" s="72"/>
      <c r="HY117" s="72"/>
      <c r="HZ117" s="72"/>
      <c r="IA117" s="72"/>
      <c r="IB117" s="72"/>
      <c r="IC117" s="72"/>
      <c r="ID117" s="72"/>
      <c r="IE117" s="72"/>
      <c r="IF117" s="72"/>
      <c r="IG117" s="72"/>
      <c r="IH117" s="72"/>
      <c r="II117" s="72"/>
      <c r="IJ117" s="72"/>
      <c r="IK117" s="72"/>
      <c r="IL117" s="72"/>
      <c r="IM117" s="72"/>
      <c r="IN117" s="72"/>
      <c r="IO117" s="72"/>
      <c r="IP117" s="72"/>
      <c r="IQ117" s="72"/>
      <c r="IR117" s="72"/>
      <c r="IS117" s="72"/>
      <c r="IT117" s="72"/>
      <c r="IU117" s="72"/>
      <c r="IV117" s="72"/>
      <c r="IW117" s="72"/>
      <c r="IX117" s="72"/>
    </row>
    <row r="118" spans="1:258" ht="15">
      <c r="A118"/>
      <c r="B118"/>
      <c r="C118"/>
      <c r="D118"/>
      <c r="E118"/>
      <c r="F118"/>
      <c r="G118" s="72"/>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c r="AN118" s="72"/>
      <c r="AO118" s="72"/>
      <c r="AP118" s="72"/>
      <c r="AQ118" s="72"/>
      <c r="AR118" s="72"/>
      <c r="AS118" s="72"/>
      <c r="AT118" s="72"/>
      <c r="AU118" s="72"/>
      <c r="AV118" s="72"/>
      <c r="AW118" s="72"/>
      <c r="AX118" s="72"/>
      <c r="AY118" s="72"/>
      <c r="AZ118" s="72"/>
      <c r="BA118" s="72"/>
      <c r="BB118" s="72"/>
      <c r="BC118" s="72"/>
      <c r="BD118" s="72"/>
      <c r="BE118" s="72"/>
      <c r="BF118" s="72"/>
      <c r="BG118" s="72"/>
      <c r="BH118" s="72"/>
      <c r="BI118" s="72"/>
      <c r="BJ118" s="72"/>
      <c r="BK118" s="72"/>
      <c r="BL118" s="72"/>
      <c r="BM118" s="72"/>
      <c r="BN118" s="72"/>
      <c r="BO118" s="72"/>
      <c r="BP118" s="72"/>
      <c r="BQ118" s="72"/>
      <c r="BR118" s="72"/>
      <c r="BS118" s="72"/>
      <c r="BT118" s="72"/>
      <c r="BU118" s="72"/>
      <c r="BV118" s="72"/>
      <c r="BW118" s="72"/>
      <c r="BX118" s="72"/>
      <c r="BY118" s="72"/>
      <c r="BZ118" s="72"/>
      <c r="CA118" s="72"/>
      <c r="CB118" s="72"/>
      <c r="CC118" s="72"/>
      <c r="CD118" s="72"/>
      <c r="CE118" s="72"/>
      <c r="CF118" s="72"/>
      <c r="CG118" s="72"/>
      <c r="CH118" s="72"/>
      <c r="CI118" s="72"/>
      <c r="CJ118" s="72"/>
      <c r="CK118" s="72"/>
      <c r="CL118" s="72"/>
      <c r="CM118" s="72"/>
      <c r="CN118" s="72"/>
      <c r="CO118" s="72"/>
      <c r="CP118" s="72"/>
      <c r="CQ118" s="72"/>
      <c r="CR118" s="72"/>
      <c r="CS118" s="72"/>
      <c r="CT118" s="72"/>
      <c r="CU118" s="72"/>
      <c r="CV118" s="72"/>
      <c r="CW118" s="72"/>
      <c r="CX118" s="72"/>
      <c r="CY118" s="72"/>
      <c r="CZ118" s="72"/>
      <c r="DA118" s="72"/>
      <c r="DB118" s="72"/>
      <c r="DC118" s="72"/>
      <c r="DD118" s="72"/>
      <c r="DE118" s="72"/>
      <c r="DF118" s="72"/>
      <c r="DG118" s="72"/>
      <c r="DH118" s="72"/>
      <c r="DI118" s="72"/>
      <c r="DJ118" s="72"/>
      <c r="DK118" s="72"/>
      <c r="DL118" s="72"/>
      <c r="DM118" s="72"/>
      <c r="DN118" s="72"/>
      <c r="DO118" s="72"/>
      <c r="DP118" s="72"/>
      <c r="DQ118" s="72"/>
      <c r="DR118" s="72"/>
      <c r="DS118" s="72"/>
      <c r="DT118" s="72"/>
      <c r="DU118" s="72"/>
      <c r="DV118" s="72"/>
      <c r="DW118" s="72"/>
      <c r="DX118" s="72"/>
      <c r="DY118" s="72"/>
      <c r="DZ118" s="72"/>
      <c r="EA118" s="72"/>
      <c r="EB118" s="72"/>
      <c r="EC118" s="72"/>
      <c r="ED118" s="72"/>
      <c r="EE118" s="72"/>
      <c r="EF118" s="72"/>
      <c r="EG118" s="72"/>
      <c r="EH118" s="72"/>
      <c r="EI118" s="72"/>
      <c r="EJ118" s="72"/>
      <c r="EK118" s="72"/>
      <c r="EL118" s="72"/>
      <c r="EM118" s="72"/>
      <c r="EN118" s="72"/>
      <c r="EO118" s="72"/>
      <c r="EP118" s="72"/>
      <c r="EQ118" s="72"/>
      <c r="ER118" s="72"/>
      <c r="ES118" s="72"/>
      <c r="ET118" s="72"/>
      <c r="EU118" s="72"/>
      <c r="EV118" s="72"/>
      <c r="EW118" s="72"/>
      <c r="EX118" s="72"/>
      <c r="EY118" s="72"/>
      <c r="EZ118" s="72"/>
      <c r="FA118" s="72"/>
      <c r="FB118" s="72"/>
      <c r="FC118" s="72"/>
      <c r="FD118" s="72"/>
      <c r="FE118" s="72"/>
      <c r="FF118" s="72"/>
      <c r="FG118" s="72"/>
      <c r="FH118" s="72"/>
      <c r="FI118" s="72"/>
      <c r="FJ118" s="72"/>
      <c r="FK118" s="72"/>
      <c r="FL118" s="72"/>
      <c r="FM118" s="72"/>
      <c r="FN118" s="72"/>
      <c r="FO118" s="72"/>
      <c r="FP118" s="72"/>
      <c r="FQ118" s="72"/>
      <c r="FR118" s="72"/>
      <c r="FS118" s="72"/>
      <c r="FT118" s="72"/>
      <c r="FU118" s="72"/>
      <c r="FV118" s="72"/>
      <c r="FW118" s="72"/>
      <c r="FX118" s="72"/>
      <c r="FY118" s="72"/>
      <c r="FZ118" s="72"/>
      <c r="GA118" s="72"/>
      <c r="GB118" s="72"/>
      <c r="GC118" s="72"/>
      <c r="GD118" s="72"/>
      <c r="GE118" s="72"/>
      <c r="GF118" s="72"/>
      <c r="GG118" s="72"/>
      <c r="GH118" s="72"/>
      <c r="GI118" s="72"/>
      <c r="GJ118" s="72"/>
      <c r="GK118" s="72"/>
      <c r="GL118" s="72"/>
      <c r="GM118" s="72"/>
      <c r="GN118" s="72"/>
      <c r="GO118" s="72"/>
      <c r="GP118" s="72"/>
      <c r="GQ118" s="72"/>
      <c r="GR118" s="72"/>
      <c r="GS118" s="72"/>
      <c r="GT118" s="72"/>
      <c r="GU118" s="72"/>
      <c r="GV118" s="72"/>
      <c r="GW118" s="72"/>
      <c r="GX118" s="72"/>
      <c r="GY118" s="72"/>
      <c r="GZ118" s="72"/>
      <c r="HA118" s="72"/>
      <c r="HB118" s="72"/>
      <c r="HC118" s="72"/>
      <c r="HD118" s="72"/>
      <c r="HE118" s="72"/>
      <c r="HF118" s="72"/>
      <c r="HG118" s="72"/>
      <c r="HH118" s="72"/>
      <c r="HI118" s="72"/>
      <c r="HJ118" s="72"/>
      <c r="HK118" s="72"/>
      <c r="HL118" s="72"/>
      <c r="HM118" s="72"/>
      <c r="HN118" s="72"/>
      <c r="HO118" s="72"/>
      <c r="HP118" s="72"/>
      <c r="HQ118" s="72"/>
      <c r="HR118" s="72"/>
      <c r="HS118" s="72"/>
      <c r="HT118" s="72"/>
      <c r="HU118" s="72"/>
      <c r="HV118" s="72"/>
      <c r="HW118" s="72"/>
      <c r="HX118" s="72"/>
      <c r="HY118" s="72"/>
      <c r="HZ118" s="72"/>
      <c r="IA118" s="72"/>
      <c r="IB118" s="72"/>
      <c r="IC118" s="72"/>
      <c r="ID118" s="72"/>
      <c r="IE118" s="72"/>
      <c r="IF118" s="72"/>
      <c r="IG118" s="72"/>
      <c r="IH118" s="72"/>
      <c r="II118" s="72"/>
      <c r="IJ118" s="72"/>
      <c r="IK118" s="72"/>
      <c r="IL118" s="72"/>
      <c r="IM118" s="72"/>
      <c r="IN118" s="72"/>
      <c r="IO118" s="72"/>
      <c r="IP118" s="72"/>
      <c r="IQ118" s="72"/>
      <c r="IR118" s="72"/>
      <c r="IS118" s="72"/>
      <c r="IT118" s="72"/>
      <c r="IU118" s="72"/>
      <c r="IV118" s="72"/>
      <c r="IW118" s="72"/>
      <c r="IX118" s="72"/>
    </row>
    <row r="119" spans="1:258" ht="15">
      <c r="A119"/>
      <c r="B119"/>
      <c r="C119"/>
      <c r="D119"/>
      <c r="E119"/>
      <c r="F119"/>
      <c r="G119" s="72"/>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c r="AN119" s="72"/>
      <c r="AO119" s="72"/>
      <c r="AP119" s="72"/>
      <c r="AQ119" s="72"/>
      <c r="AR119" s="72"/>
      <c r="AS119" s="72"/>
      <c r="AT119" s="72"/>
      <c r="AU119" s="72"/>
      <c r="AV119" s="72"/>
      <c r="AW119" s="72"/>
      <c r="AX119" s="72"/>
      <c r="AY119" s="72"/>
      <c r="AZ119" s="72"/>
      <c r="BA119" s="72"/>
      <c r="BB119" s="72"/>
      <c r="BC119" s="72"/>
      <c r="BD119" s="72"/>
      <c r="BE119" s="72"/>
      <c r="BF119" s="72"/>
      <c r="BG119" s="72"/>
      <c r="BH119" s="72"/>
      <c r="BI119" s="72"/>
      <c r="BJ119" s="72"/>
      <c r="BK119" s="72"/>
      <c r="BL119" s="72"/>
      <c r="BM119" s="72"/>
      <c r="BN119" s="72"/>
      <c r="BO119" s="72"/>
      <c r="BP119" s="72"/>
      <c r="BQ119" s="72"/>
      <c r="BR119" s="72"/>
      <c r="BS119" s="72"/>
      <c r="BT119" s="72"/>
      <c r="BU119" s="72"/>
      <c r="BV119" s="72"/>
      <c r="BW119" s="72"/>
      <c r="BX119" s="72"/>
      <c r="BY119" s="72"/>
      <c r="BZ119" s="72"/>
      <c r="CA119" s="72"/>
      <c r="CB119" s="72"/>
      <c r="CC119" s="72"/>
      <c r="CD119" s="72"/>
      <c r="CE119" s="72"/>
      <c r="CF119" s="72"/>
      <c r="CG119" s="72"/>
      <c r="CH119" s="72"/>
      <c r="CI119" s="72"/>
      <c r="CJ119" s="72"/>
      <c r="CK119" s="72"/>
      <c r="CL119" s="72"/>
      <c r="CM119" s="72"/>
      <c r="CN119" s="72"/>
      <c r="CO119" s="72"/>
      <c r="CP119" s="72"/>
      <c r="CQ119" s="72"/>
      <c r="CR119" s="72"/>
      <c r="CS119" s="72"/>
      <c r="CT119" s="72"/>
      <c r="CU119" s="72"/>
      <c r="CV119" s="72"/>
      <c r="CW119" s="72"/>
      <c r="CX119" s="72"/>
      <c r="CY119" s="72"/>
      <c r="CZ119" s="72"/>
      <c r="DA119" s="72"/>
      <c r="DB119" s="72"/>
      <c r="DC119" s="72"/>
      <c r="DD119" s="72"/>
      <c r="DE119" s="72"/>
      <c r="DF119" s="72"/>
      <c r="DG119" s="72"/>
      <c r="DH119" s="72"/>
      <c r="DI119" s="72"/>
      <c r="DJ119" s="72"/>
      <c r="DK119" s="72"/>
      <c r="DL119" s="72"/>
      <c r="DM119" s="72"/>
      <c r="DN119" s="72"/>
      <c r="DO119" s="72"/>
      <c r="DP119" s="72"/>
      <c r="DQ119" s="72"/>
      <c r="DR119" s="72"/>
      <c r="DS119" s="72"/>
      <c r="DT119" s="72"/>
      <c r="DU119" s="72"/>
      <c r="DV119" s="72"/>
      <c r="DW119" s="72"/>
      <c r="DX119" s="72"/>
      <c r="DY119" s="72"/>
      <c r="DZ119" s="72"/>
      <c r="EA119" s="72"/>
      <c r="EB119" s="72"/>
      <c r="EC119" s="72"/>
      <c r="ED119" s="72"/>
      <c r="EE119" s="72"/>
      <c r="EF119" s="72"/>
      <c r="EG119" s="72"/>
      <c r="EH119" s="72"/>
      <c r="EI119" s="72"/>
      <c r="EJ119" s="72"/>
      <c r="EK119" s="72"/>
      <c r="EL119" s="72"/>
      <c r="EM119" s="72"/>
      <c r="EN119" s="72"/>
      <c r="EO119" s="72"/>
      <c r="EP119" s="72"/>
      <c r="EQ119" s="72"/>
      <c r="ER119" s="72"/>
      <c r="ES119" s="72"/>
      <c r="ET119" s="72"/>
      <c r="EU119" s="72"/>
      <c r="EV119" s="72"/>
      <c r="EW119" s="72"/>
      <c r="EX119" s="72"/>
      <c r="EY119" s="72"/>
      <c r="EZ119" s="72"/>
      <c r="FA119" s="72"/>
      <c r="FB119" s="72"/>
      <c r="FC119" s="72"/>
      <c r="FD119" s="72"/>
      <c r="FE119" s="72"/>
      <c r="FF119" s="72"/>
      <c r="FG119" s="72"/>
      <c r="FH119" s="72"/>
      <c r="FI119" s="72"/>
      <c r="FJ119" s="72"/>
      <c r="FK119" s="72"/>
      <c r="FL119" s="72"/>
      <c r="FM119" s="72"/>
      <c r="FN119" s="72"/>
      <c r="FO119" s="72"/>
      <c r="FP119" s="72"/>
      <c r="FQ119" s="72"/>
      <c r="FR119" s="72"/>
      <c r="FS119" s="72"/>
      <c r="FT119" s="72"/>
      <c r="FU119" s="72"/>
      <c r="FV119" s="72"/>
      <c r="FW119" s="72"/>
      <c r="FX119" s="72"/>
      <c r="FY119" s="72"/>
      <c r="FZ119" s="72"/>
      <c r="GA119" s="72"/>
      <c r="GB119" s="72"/>
      <c r="GC119" s="72"/>
      <c r="GD119" s="72"/>
      <c r="GE119" s="72"/>
      <c r="GF119" s="72"/>
      <c r="GG119" s="72"/>
      <c r="GH119" s="72"/>
      <c r="GI119" s="72"/>
      <c r="GJ119" s="72"/>
      <c r="GK119" s="72"/>
      <c r="GL119" s="72"/>
      <c r="GM119" s="72"/>
      <c r="GN119" s="72"/>
      <c r="GO119" s="72"/>
      <c r="GP119" s="72"/>
      <c r="GQ119" s="72"/>
      <c r="GR119" s="72"/>
      <c r="GS119" s="72"/>
      <c r="GT119" s="72"/>
      <c r="GU119" s="72"/>
      <c r="GV119" s="72"/>
      <c r="GW119" s="72"/>
      <c r="GX119" s="72"/>
      <c r="GY119" s="72"/>
      <c r="GZ119" s="72"/>
      <c r="HA119" s="72"/>
      <c r="HB119" s="72"/>
      <c r="HC119" s="72"/>
      <c r="HD119" s="72"/>
      <c r="HE119" s="72"/>
      <c r="HF119" s="72"/>
      <c r="HG119" s="72"/>
      <c r="HH119" s="72"/>
      <c r="HI119" s="72"/>
      <c r="HJ119" s="72"/>
      <c r="HK119" s="72"/>
      <c r="HL119" s="72"/>
      <c r="HM119" s="72"/>
      <c r="HN119" s="72"/>
      <c r="HO119" s="72"/>
      <c r="HP119" s="72"/>
      <c r="HQ119" s="72"/>
      <c r="HR119" s="72"/>
      <c r="HS119" s="72"/>
      <c r="HT119" s="72"/>
      <c r="HU119" s="72"/>
      <c r="HV119" s="72"/>
      <c r="HW119" s="72"/>
      <c r="HX119" s="72"/>
      <c r="HY119" s="72"/>
      <c r="HZ119" s="72"/>
      <c r="IA119" s="72"/>
      <c r="IB119" s="72"/>
      <c r="IC119" s="72"/>
      <c r="ID119" s="72"/>
      <c r="IE119" s="72"/>
      <c r="IF119" s="72"/>
      <c r="IG119" s="72"/>
      <c r="IH119" s="72"/>
      <c r="II119" s="72"/>
      <c r="IJ119" s="72"/>
      <c r="IK119" s="72"/>
      <c r="IL119" s="72"/>
      <c r="IM119" s="72"/>
      <c r="IN119" s="72"/>
      <c r="IO119" s="72"/>
      <c r="IP119" s="72"/>
      <c r="IQ119" s="72"/>
      <c r="IR119" s="72"/>
      <c r="IS119" s="72"/>
      <c r="IT119" s="72"/>
      <c r="IU119" s="72"/>
      <c r="IV119" s="72"/>
      <c r="IW119" s="72"/>
      <c r="IX119" s="72"/>
    </row>
    <row r="120" spans="1:258" ht="15">
      <c r="A120"/>
      <c r="B120"/>
      <c r="C120"/>
      <c r="D120"/>
      <c r="E120"/>
      <c r="F120"/>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c r="AP120" s="72"/>
      <c r="AQ120" s="72"/>
      <c r="AR120" s="72"/>
      <c r="AS120" s="72"/>
      <c r="AT120" s="72"/>
      <c r="AU120" s="72"/>
      <c r="AV120" s="72"/>
      <c r="AW120" s="72"/>
      <c r="AX120" s="72"/>
      <c r="AY120" s="72"/>
      <c r="AZ120" s="72"/>
      <c r="BA120" s="72"/>
      <c r="BB120" s="72"/>
      <c r="BC120" s="72"/>
      <c r="BD120" s="72"/>
      <c r="BE120" s="72"/>
      <c r="BF120" s="72"/>
      <c r="BG120" s="72"/>
      <c r="BH120" s="72"/>
      <c r="BI120" s="72"/>
      <c r="BJ120" s="72"/>
      <c r="BK120" s="72"/>
      <c r="BL120" s="72"/>
      <c r="BM120" s="72"/>
      <c r="BN120" s="72"/>
      <c r="BO120" s="72"/>
      <c r="BP120" s="72"/>
      <c r="BQ120" s="72"/>
      <c r="BR120" s="72"/>
      <c r="BS120" s="72"/>
      <c r="BT120" s="72"/>
      <c r="BU120" s="72"/>
      <c r="BV120" s="72"/>
      <c r="BW120" s="72"/>
      <c r="BX120" s="72"/>
      <c r="BY120" s="72"/>
      <c r="BZ120" s="72"/>
      <c r="CA120" s="72"/>
      <c r="CB120" s="72"/>
      <c r="CC120" s="72"/>
      <c r="CD120" s="72"/>
      <c r="CE120" s="72"/>
      <c r="CF120" s="72"/>
      <c r="CG120" s="72"/>
      <c r="CH120" s="72"/>
      <c r="CI120" s="72"/>
      <c r="CJ120" s="72"/>
      <c r="CK120" s="72"/>
      <c r="CL120" s="72"/>
      <c r="CM120" s="72"/>
      <c r="CN120" s="72"/>
      <c r="CO120" s="72"/>
      <c r="CP120" s="72"/>
      <c r="CQ120" s="72"/>
      <c r="CR120" s="72"/>
      <c r="CS120" s="72"/>
      <c r="CT120" s="72"/>
      <c r="CU120" s="72"/>
      <c r="CV120" s="72"/>
      <c r="CW120" s="72"/>
      <c r="CX120" s="72"/>
      <c r="CY120" s="72"/>
      <c r="CZ120" s="72"/>
      <c r="DA120" s="72"/>
      <c r="DB120" s="72"/>
      <c r="DC120" s="72"/>
      <c r="DD120" s="72"/>
      <c r="DE120" s="72"/>
      <c r="DF120" s="72"/>
      <c r="DG120" s="72"/>
      <c r="DH120" s="72"/>
      <c r="DI120" s="72"/>
      <c r="DJ120" s="72"/>
      <c r="DK120" s="72"/>
      <c r="DL120" s="72"/>
      <c r="DM120" s="72"/>
      <c r="DN120" s="72"/>
      <c r="DO120" s="72"/>
      <c r="DP120" s="72"/>
      <c r="DQ120" s="72"/>
      <c r="DR120" s="72"/>
      <c r="DS120" s="72"/>
      <c r="DT120" s="72"/>
      <c r="DU120" s="72"/>
      <c r="DV120" s="72"/>
      <c r="DW120" s="72"/>
      <c r="DX120" s="72"/>
      <c r="DY120" s="72"/>
      <c r="DZ120" s="72"/>
      <c r="EA120" s="72"/>
      <c r="EB120" s="72"/>
      <c r="EC120" s="72"/>
      <c r="ED120" s="72"/>
      <c r="EE120" s="72"/>
      <c r="EF120" s="72"/>
      <c r="EG120" s="72"/>
      <c r="EH120" s="72"/>
      <c r="EI120" s="72"/>
      <c r="EJ120" s="72"/>
      <c r="EK120" s="72"/>
      <c r="EL120" s="72"/>
      <c r="EM120" s="72"/>
      <c r="EN120" s="72"/>
      <c r="EO120" s="72"/>
      <c r="EP120" s="72"/>
      <c r="EQ120" s="72"/>
      <c r="ER120" s="72"/>
      <c r="ES120" s="72"/>
      <c r="ET120" s="72"/>
      <c r="EU120" s="72"/>
      <c r="EV120" s="72"/>
      <c r="EW120" s="72"/>
      <c r="EX120" s="72"/>
      <c r="EY120" s="72"/>
      <c r="EZ120" s="72"/>
      <c r="FA120" s="72"/>
      <c r="FB120" s="72"/>
      <c r="FC120" s="72"/>
      <c r="FD120" s="72"/>
      <c r="FE120" s="72"/>
      <c r="FF120" s="72"/>
      <c r="FG120" s="72"/>
      <c r="FH120" s="72"/>
      <c r="FI120" s="72"/>
      <c r="FJ120" s="72"/>
      <c r="FK120" s="72"/>
      <c r="FL120" s="72"/>
      <c r="FM120" s="72"/>
      <c r="FN120" s="72"/>
      <c r="FO120" s="72"/>
      <c r="FP120" s="72"/>
      <c r="FQ120" s="72"/>
      <c r="FR120" s="72"/>
      <c r="FS120" s="72"/>
      <c r="FT120" s="72"/>
      <c r="FU120" s="72"/>
      <c r="FV120" s="72"/>
      <c r="FW120" s="72"/>
      <c r="FX120" s="72"/>
      <c r="FY120" s="72"/>
      <c r="FZ120" s="72"/>
      <c r="GA120" s="72"/>
      <c r="GB120" s="72"/>
      <c r="GC120" s="72"/>
      <c r="GD120" s="72"/>
      <c r="GE120" s="72"/>
      <c r="GF120" s="72"/>
      <c r="GG120" s="72"/>
      <c r="GH120" s="72"/>
      <c r="GI120" s="72"/>
      <c r="GJ120" s="72"/>
      <c r="GK120" s="72"/>
      <c r="GL120" s="72"/>
      <c r="GM120" s="72"/>
      <c r="GN120" s="72"/>
      <c r="GO120" s="72"/>
      <c r="GP120" s="72"/>
      <c r="GQ120" s="72"/>
      <c r="GR120" s="72"/>
      <c r="GS120" s="72"/>
      <c r="GT120" s="72"/>
      <c r="GU120" s="72"/>
      <c r="GV120" s="72"/>
      <c r="GW120" s="72"/>
      <c r="GX120" s="72"/>
      <c r="GY120" s="72"/>
      <c r="GZ120" s="72"/>
      <c r="HA120" s="72"/>
      <c r="HB120" s="72"/>
      <c r="HC120" s="72"/>
      <c r="HD120" s="72"/>
      <c r="HE120" s="72"/>
      <c r="HF120" s="72"/>
      <c r="HG120" s="72"/>
      <c r="HH120" s="72"/>
      <c r="HI120" s="72"/>
      <c r="HJ120" s="72"/>
      <c r="HK120" s="72"/>
      <c r="HL120" s="72"/>
      <c r="HM120" s="72"/>
      <c r="HN120" s="72"/>
      <c r="HO120" s="72"/>
      <c r="HP120" s="72"/>
      <c r="HQ120" s="72"/>
      <c r="HR120" s="72"/>
      <c r="HS120" s="72"/>
      <c r="HT120" s="72"/>
      <c r="HU120" s="72"/>
      <c r="HV120" s="72"/>
      <c r="HW120" s="72"/>
      <c r="HX120" s="72"/>
      <c r="HY120" s="72"/>
      <c r="HZ120" s="72"/>
      <c r="IA120" s="72"/>
      <c r="IB120" s="72"/>
      <c r="IC120" s="72"/>
      <c r="ID120" s="72"/>
      <c r="IE120" s="72"/>
      <c r="IF120" s="72"/>
      <c r="IG120" s="72"/>
      <c r="IH120" s="72"/>
      <c r="II120" s="72"/>
      <c r="IJ120" s="72"/>
      <c r="IK120" s="72"/>
      <c r="IL120" s="72"/>
      <c r="IM120" s="72"/>
      <c r="IN120" s="72"/>
      <c r="IO120" s="72"/>
      <c r="IP120" s="72"/>
      <c r="IQ120" s="72"/>
      <c r="IR120" s="72"/>
      <c r="IS120" s="72"/>
      <c r="IT120" s="72"/>
      <c r="IU120" s="72"/>
      <c r="IV120" s="72"/>
      <c r="IW120" s="72"/>
      <c r="IX120" s="72"/>
    </row>
    <row r="121" spans="1:258" ht="15">
      <c r="A121"/>
      <c r="B121"/>
      <c r="C121"/>
      <c r="D121"/>
      <c r="E121"/>
      <c r="F121"/>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c r="AP121" s="72"/>
      <c r="AQ121" s="72"/>
      <c r="AR121" s="72"/>
      <c r="AS121" s="72"/>
      <c r="AT121" s="72"/>
      <c r="AU121" s="72"/>
      <c r="AV121" s="72"/>
      <c r="AW121" s="72"/>
      <c r="AX121" s="72"/>
      <c r="AY121" s="72"/>
      <c r="AZ121" s="72"/>
      <c r="BA121" s="72"/>
      <c r="BB121" s="72"/>
      <c r="BC121" s="72"/>
      <c r="BD121" s="72"/>
      <c r="BE121" s="72"/>
      <c r="BF121" s="72"/>
      <c r="BG121" s="72"/>
      <c r="BH121" s="72"/>
      <c r="BI121" s="72"/>
      <c r="BJ121" s="72"/>
      <c r="BK121" s="72"/>
      <c r="BL121" s="72"/>
      <c r="BM121" s="72"/>
      <c r="BN121" s="72"/>
      <c r="BO121" s="72"/>
      <c r="BP121" s="72"/>
      <c r="BQ121" s="72"/>
      <c r="BR121" s="72"/>
      <c r="BS121" s="72"/>
      <c r="BT121" s="72"/>
      <c r="BU121" s="72"/>
      <c r="BV121" s="72"/>
      <c r="BW121" s="72"/>
      <c r="BX121" s="72"/>
      <c r="BY121" s="72"/>
      <c r="BZ121" s="72"/>
      <c r="CA121" s="72"/>
      <c r="CB121" s="72"/>
      <c r="CC121" s="72"/>
      <c r="CD121" s="72"/>
      <c r="CE121" s="72"/>
      <c r="CF121" s="72"/>
      <c r="CG121" s="72"/>
      <c r="CH121" s="72"/>
      <c r="CI121" s="72"/>
      <c r="CJ121" s="72"/>
      <c r="CK121" s="72"/>
      <c r="CL121" s="72"/>
      <c r="CM121" s="72"/>
      <c r="CN121" s="72"/>
      <c r="CO121" s="72"/>
      <c r="CP121" s="72"/>
      <c r="CQ121" s="72"/>
      <c r="CR121" s="72"/>
      <c r="CS121" s="72"/>
      <c r="CT121" s="72"/>
      <c r="CU121" s="72"/>
      <c r="CV121" s="72"/>
      <c r="CW121" s="72"/>
      <c r="CX121" s="72"/>
      <c r="CY121" s="72"/>
      <c r="CZ121" s="72"/>
      <c r="DA121" s="72"/>
      <c r="DB121" s="72"/>
      <c r="DC121" s="72"/>
      <c r="DD121" s="72"/>
      <c r="DE121" s="72"/>
      <c r="DF121" s="72"/>
      <c r="DG121" s="72"/>
      <c r="DH121" s="72"/>
      <c r="DI121" s="72"/>
      <c r="DJ121" s="72"/>
      <c r="DK121" s="72"/>
      <c r="DL121" s="72"/>
      <c r="DM121" s="72"/>
      <c r="DN121" s="72"/>
      <c r="DO121" s="72"/>
      <c r="DP121" s="72"/>
      <c r="DQ121" s="72"/>
      <c r="DR121" s="72"/>
      <c r="DS121" s="72"/>
      <c r="DT121" s="72"/>
      <c r="DU121" s="72"/>
      <c r="DV121" s="72"/>
      <c r="DW121" s="72"/>
      <c r="DX121" s="72"/>
      <c r="DY121" s="72"/>
      <c r="DZ121" s="72"/>
      <c r="EA121" s="72"/>
      <c r="EB121" s="72"/>
      <c r="EC121" s="72"/>
      <c r="ED121" s="72"/>
      <c r="EE121" s="72"/>
      <c r="EF121" s="72"/>
      <c r="EG121" s="72"/>
      <c r="EH121" s="72"/>
      <c r="EI121" s="72"/>
      <c r="EJ121" s="72"/>
      <c r="EK121" s="72"/>
      <c r="EL121" s="72"/>
      <c r="EM121" s="72"/>
      <c r="EN121" s="72"/>
      <c r="EO121" s="72"/>
      <c r="EP121" s="72"/>
      <c r="EQ121" s="72"/>
      <c r="ER121" s="72"/>
      <c r="ES121" s="72"/>
      <c r="ET121" s="72"/>
      <c r="EU121" s="72"/>
      <c r="EV121" s="72"/>
      <c r="EW121" s="72"/>
      <c r="EX121" s="72"/>
      <c r="EY121" s="72"/>
      <c r="EZ121" s="72"/>
      <c r="FA121" s="72"/>
      <c r="FB121" s="72"/>
      <c r="FC121" s="72"/>
      <c r="FD121" s="72"/>
      <c r="FE121" s="72"/>
      <c r="FF121" s="72"/>
      <c r="FG121" s="72"/>
      <c r="FH121" s="72"/>
      <c r="FI121" s="72"/>
      <c r="FJ121" s="72"/>
      <c r="FK121" s="72"/>
      <c r="FL121" s="72"/>
      <c r="FM121" s="72"/>
      <c r="FN121" s="72"/>
      <c r="FO121" s="72"/>
      <c r="FP121" s="72"/>
      <c r="FQ121" s="72"/>
      <c r="FR121" s="72"/>
      <c r="FS121" s="72"/>
      <c r="FT121" s="72"/>
      <c r="FU121" s="72"/>
      <c r="FV121" s="72"/>
      <c r="FW121" s="72"/>
      <c r="FX121" s="72"/>
      <c r="FY121" s="72"/>
      <c r="FZ121" s="72"/>
      <c r="GA121" s="72"/>
      <c r="GB121" s="72"/>
      <c r="GC121" s="72"/>
      <c r="GD121" s="72"/>
      <c r="GE121" s="72"/>
      <c r="GF121" s="72"/>
      <c r="GG121" s="72"/>
      <c r="GH121" s="72"/>
      <c r="GI121" s="72"/>
      <c r="GJ121" s="72"/>
      <c r="GK121" s="72"/>
      <c r="GL121" s="72"/>
      <c r="GM121" s="72"/>
      <c r="GN121" s="72"/>
      <c r="GO121" s="72"/>
      <c r="GP121" s="72"/>
      <c r="GQ121" s="72"/>
      <c r="GR121" s="72"/>
      <c r="GS121" s="72"/>
      <c r="GT121" s="72"/>
      <c r="GU121" s="72"/>
      <c r="GV121" s="72"/>
      <c r="GW121" s="72"/>
      <c r="GX121" s="72"/>
      <c r="GY121" s="72"/>
      <c r="GZ121" s="72"/>
      <c r="HA121" s="72"/>
      <c r="HB121" s="72"/>
      <c r="HC121" s="72"/>
      <c r="HD121" s="72"/>
      <c r="HE121" s="72"/>
      <c r="HF121" s="72"/>
      <c r="HG121" s="72"/>
      <c r="HH121" s="72"/>
      <c r="HI121" s="72"/>
      <c r="HJ121" s="72"/>
      <c r="HK121" s="72"/>
      <c r="HL121" s="72"/>
      <c r="HM121" s="72"/>
      <c r="HN121" s="72"/>
      <c r="HO121" s="72"/>
      <c r="HP121" s="72"/>
      <c r="HQ121" s="72"/>
      <c r="HR121" s="72"/>
      <c r="HS121" s="72"/>
      <c r="HT121" s="72"/>
      <c r="HU121" s="72"/>
      <c r="HV121" s="72"/>
      <c r="HW121" s="72"/>
      <c r="HX121" s="72"/>
      <c r="HY121" s="72"/>
      <c r="HZ121" s="72"/>
      <c r="IA121" s="72"/>
      <c r="IB121" s="72"/>
      <c r="IC121" s="72"/>
      <c r="ID121" s="72"/>
      <c r="IE121" s="72"/>
      <c r="IF121" s="72"/>
      <c r="IG121" s="72"/>
      <c r="IH121" s="72"/>
      <c r="II121" s="72"/>
      <c r="IJ121" s="72"/>
      <c r="IK121" s="72"/>
      <c r="IL121" s="72"/>
      <c r="IM121" s="72"/>
      <c r="IN121" s="72"/>
      <c r="IO121" s="72"/>
      <c r="IP121" s="72"/>
      <c r="IQ121" s="72"/>
      <c r="IR121" s="72"/>
      <c r="IS121" s="72"/>
      <c r="IT121" s="72"/>
      <c r="IU121" s="72"/>
      <c r="IV121" s="72"/>
      <c r="IW121" s="72"/>
      <c r="IX121" s="72"/>
    </row>
    <row r="122" spans="1:258" ht="15">
      <c r="A122"/>
      <c r="B122"/>
      <c r="C122"/>
      <c r="D122"/>
      <c r="E122"/>
      <c r="F12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c r="AT122" s="72"/>
      <c r="AU122" s="72"/>
      <c r="AV122" s="72"/>
      <c r="AW122" s="72"/>
      <c r="AX122" s="72"/>
      <c r="AY122" s="72"/>
      <c r="AZ122" s="72"/>
      <c r="BA122" s="72"/>
      <c r="BB122" s="72"/>
      <c r="BC122" s="72"/>
      <c r="BD122" s="72"/>
      <c r="BE122" s="72"/>
      <c r="BF122" s="72"/>
      <c r="BG122" s="72"/>
      <c r="BH122" s="72"/>
      <c r="BI122" s="72"/>
      <c r="BJ122" s="72"/>
      <c r="BK122" s="72"/>
      <c r="BL122" s="72"/>
      <c r="BM122" s="72"/>
      <c r="BN122" s="72"/>
      <c r="BO122" s="72"/>
      <c r="BP122" s="72"/>
      <c r="BQ122" s="72"/>
      <c r="BR122" s="72"/>
      <c r="BS122" s="72"/>
      <c r="BT122" s="72"/>
      <c r="BU122" s="72"/>
      <c r="BV122" s="72"/>
      <c r="BW122" s="72"/>
      <c r="BX122" s="72"/>
      <c r="BY122" s="72"/>
      <c r="BZ122" s="72"/>
      <c r="CA122" s="72"/>
      <c r="CB122" s="72"/>
      <c r="CC122" s="72"/>
      <c r="CD122" s="72"/>
      <c r="CE122" s="72"/>
      <c r="CF122" s="72"/>
      <c r="CG122" s="72"/>
      <c r="CH122" s="72"/>
      <c r="CI122" s="72"/>
      <c r="CJ122" s="72"/>
      <c r="CK122" s="72"/>
      <c r="CL122" s="72"/>
      <c r="CM122" s="72"/>
      <c r="CN122" s="72"/>
      <c r="CO122" s="72"/>
      <c r="CP122" s="72"/>
      <c r="CQ122" s="72"/>
      <c r="CR122" s="72"/>
      <c r="CS122" s="72"/>
      <c r="CT122" s="72"/>
      <c r="CU122" s="72"/>
      <c r="CV122" s="72"/>
      <c r="CW122" s="72"/>
      <c r="CX122" s="72"/>
      <c r="CY122" s="72"/>
      <c r="CZ122" s="72"/>
      <c r="DA122" s="72"/>
      <c r="DB122" s="72"/>
      <c r="DC122" s="72"/>
      <c r="DD122" s="72"/>
      <c r="DE122" s="72"/>
      <c r="DF122" s="72"/>
      <c r="DG122" s="72"/>
      <c r="DH122" s="72"/>
      <c r="DI122" s="72"/>
      <c r="DJ122" s="72"/>
      <c r="DK122" s="72"/>
      <c r="DL122" s="72"/>
      <c r="DM122" s="72"/>
      <c r="DN122" s="72"/>
      <c r="DO122" s="72"/>
      <c r="DP122" s="72"/>
      <c r="DQ122" s="72"/>
      <c r="DR122" s="72"/>
      <c r="DS122" s="72"/>
      <c r="DT122" s="72"/>
      <c r="DU122" s="72"/>
      <c r="DV122" s="72"/>
      <c r="DW122" s="72"/>
      <c r="DX122" s="72"/>
      <c r="DY122" s="72"/>
      <c r="DZ122" s="72"/>
      <c r="EA122" s="72"/>
      <c r="EB122" s="72"/>
      <c r="EC122" s="72"/>
      <c r="ED122" s="72"/>
      <c r="EE122" s="72"/>
      <c r="EF122" s="72"/>
      <c r="EG122" s="72"/>
      <c r="EH122" s="72"/>
      <c r="EI122" s="72"/>
      <c r="EJ122" s="72"/>
      <c r="EK122" s="72"/>
      <c r="EL122" s="72"/>
      <c r="EM122" s="72"/>
      <c r="EN122" s="72"/>
      <c r="EO122" s="72"/>
      <c r="EP122" s="72"/>
      <c r="EQ122" s="72"/>
      <c r="ER122" s="72"/>
      <c r="ES122" s="72"/>
      <c r="ET122" s="72"/>
      <c r="EU122" s="72"/>
      <c r="EV122" s="72"/>
      <c r="EW122" s="72"/>
      <c r="EX122" s="72"/>
      <c r="EY122" s="72"/>
      <c r="EZ122" s="72"/>
      <c r="FA122" s="72"/>
      <c r="FB122" s="72"/>
      <c r="FC122" s="72"/>
      <c r="FD122" s="72"/>
      <c r="FE122" s="72"/>
      <c r="FF122" s="72"/>
      <c r="FG122" s="72"/>
      <c r="FH122" s="72"/>
      <c r="FI122" s="72"/>
      <c r="FJ122" s="72"/>
      <c r="FK122" s="72"/>
      <c r="FL122" s="72"/>
      <c r="FM122" s="72"/>
      <c r="FN122" s="72"/>
      <c r="FO122" s="72"/>
      <c r="FP122" s="72"/>
      <c r="FQ122" s="72"/>
      <c r="FR122" s="72"/>
      <c r="FS122" s="72"/>
      <c r="FT122" s="72"/>
      <c r="FU122" s="72"/>
      <c r="FV122" s="72"/>
      <c r="FW122" s="72"/>
      <c r="FX122" s="72"/>
      <c r="FY122" s="72"/>
      <c r="FZ122" s="72"/>
      <c r="GA122" s="72"/>
      <c r="GB122" s="72"/>
      <c r="GC122" s="72"/>
      <c r="GD122" s="72"/>
      <c r="GE122" s="72"/>
      <c r="GF122" s="72"/>
      <c r="GG122" s="72"/>
      <c r="GH122" s="72"/>
      <c r="GI122" s="72"/>
      <c r="GJ122" s="72"/>
      <c r="GK122" s="72"/>
      <c r="GL122" s="72"/>
      <c r="GM122" s="72"/>
      <c r="GN122" s="72"/>
      <c r="GO122" s="72"/>
      <c r="GP122" s="72"/>
      <c r="GQ122" s="72"/>
      <c r="GR122" s="72"/>
      <c r="GS122" s="72"/>
      <c r="GT122" s="72"/>
      <c r="GU122" s="72"/>
      <c r="GV122" s="72"/>
      <c r="GW122" s="72"/>
      <c r="GX122" s="72"/>
      <c r="GY122" s="72"/>
      <c r="GZ122" s="72"/>
      <c r="HA122" s="72"/>
      <c r="HB122" s="72"/>
      <c r="HC122" s="72"/>
      <c r="HD122" s="72"/>
      <c r="HE122" s="72"/>
      <c r="HF122" s="72"/>
      <c r="HG122" s="72"/>
      <c r="HH122" s="72"/>
      <c r="HI122" s="72"/>
      <c r="HJ122" s="72"/>
      <c r="HK122" s="72"/>
      <c r="HL122" s="72"/>
      <c r="HM122" s="72"/>
      <c r="HN122" s="72"/>
      <c r="HO122" s="72"/>
      <c r="HP122" s="72"/>
      <c r="HQ122" s="72"/>
      <c r="HR122" s="72"/>
      <c r="HS122" s="72"/>
      <c r="HT122" s="72"/>
      <c r="HU122" s="72"/>
      <c r="HV122" s="72"/>
      <c r="HW122" s="72"/>
      <c r="HX122" s="72"/>
      <c r="HY122" s="72"/>
      <c r="HZ122" s="72"/>
      <c r="IA122" s="72"/>
      <c r="IB122" s="72"/>
      <c r="IC122" s="72"/>
      <c r="ID122" s="72"/>
      <c r="IE122" s="72"/>
      <c r="IF122" s="72"/>
      <c r="IG122" s="72"/>
      <c r="IH122" s="72"/>
      <c r="II122" s="72"/>
      <c r="IJ122" s="72"/>
      <c r="IK122" s="72"/>
      <c r="IL122" s="72"/>
      <c r="IM122" s="72"/>
      <c r="IN122" s="72"/>
      <c r="IO122" s="72"/>
      <c r="IP122" s="72"/>
      <c r="IQ122" s="72"/>
      <c r="IR122" s="72"/>
      <c r="IS122" s="72"/>
      <c r="IT122" s="72"/>
      <c r="IU122" s="72"/>
      <c r="IV122" s="72"/>
      <c r="IW122" s="72"/>
      <c r="IX122" s="72"/>
    </row>
    <row r="123" spans="1:258" ht="15">
      <c r="A123"/>
      <c r="B123"/>
      <c r="C123"/>
      <c r="D123"/>
      <c r="E123"/>
      <c r="F123"/>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c r="AT123" s="72"/>
      <c r="AU123" s="72"/>
      <c r="AV123" s="72"/>
      <c r="AW123" s="72"/>
      <c r="AX123" s="72"/>
      <c r="AY123" s="72"/>
      <c r="AZ123" s="72"/>
      <c r="BA123" s="72"/>
      <c r="BB123" s="72"/>
      <c r="BC123" s="72"/>
      <c r="BD123" s="72"/>
      <c r="BE123" s="72"/>
      <c r="BF123" s="72"/>
      <c r="BG123" s="72"/>
      <c r="BH123" s="72"/>
      <c r="BI123" s="72"/>
      <c r="BJ123" s="72"/>
      <c r="BK123" s="72"/>
      <c r="BL123" s="72"/>
      <c r="BM123" s="72"/>
      <c r="BN123" s="72"/>
      <c r="BO123" s="72"/>
      <c r="BP123" s="72"/>
      <c r="BQ123" s="72"/>
      <c r="BR123" s="72"/>
      <c r="BS123" s="72"/>
      <c r="BT123" s="72"/>
      <c r="BU123" s="72"/>
      <c r="BV123" s="72"/>
      <c r="BW123" s="72"/>
      <c r="BX123" s="72"/>
      <c r="BY123" s="72"/>
      <c r="BZ123" s="72"/>
      <c r="CA123" s="72"/>
      <c r="CB123" s="72"/>
      <c r="CC123" s="72"/>
      <c r="CD123" s="72"/>
      <c r="CE123" s="72"/>
      <c r="CF123" s="72"/>
      <c r="CG123" s="72"/>
      <c r="CH123" s="72"/>
      <c r="CI123" s="72"/>
      <c r="CJ123" s="72"/>
      <c r="CK123" s="72"/>
      <c r="CL123" s="72"/>
      <c r="CM123" s="72"/>
      <c r="CN123" s="72"/>
      <c r="CO123" s="72"/>
      <c r="CP123" s="72"/>
      <c r="CQ123" s="72"/>
      <c r="CR123" s="72"/>
      <c r="CS123" s="72"/>
      <c r="CT123" s="72"/>
      <c r="CU123" s="72"/>
      <c r="CV123" s="72"/>
      <c r="CW123" s="72"/>
      <c r="CX123" s="72"/>
      <c r="CY123" s="72"/>
      <c r="CZ123" s="72"/>
      <c r="DA123" s="72"/>
      <c r="DB123" s="72"/>
      <c r="DC123" s="72"/>
      <c r="DD123" s="72"/>
      <c r="DE123" s="72"/>
      <c r="DF123" s="72"/>
      <c r="DG123" s="72"/>
      <c r="DH123" s="72"/>
      <c r="DI123" s="72"/>
      <c r="DJ123" s="72"/>
      <c r="DK123" s="72"/>
      <c r="DL123" s="72"/>
      <c r="DM123" s="72"/>
      <c r="DN123" s="72"/>
      <c r="DO123" s="72"/>
      <c r="DP123" s="72"/>
      <c r="DQ123" s="72"/>
      <c r="DR123" s="72"/>
      <c r="DS123" s="72"/>
      <c r="DT123" s="72"/>
      <c r="DU123" s="72"/>
      <c r="DV123" s="72"/>
      <c r="DW123" s="72"/>
      <c r="DX123" s="72"/>
      <c r="DY123" s="72"/>
      <c r="DZ123" s="72"/>
      <c r="EA123" s="72"/>
      <c r="EB123" s="72"/>
      <c r="EC123" s="72"/>
      <c r="ED123" s="72"/>
      <c r="EE123" s="72"/>
      <c r="EF123" s="72"/>
      <c r="EG123" s="72"/>
      <c r="EH123" s="72"/>
      <c r="EI123" s="72"/>
      <c r="EJ123" s="72"/>
      <c r="EK123" s="72"/>
      <c r="EL123" s="72"/>
      <c r="EM123" s="72"/>
      <c r="EN123" s="72"/>
      <c r="EO123" s="72"/>
      <c r="EP123" s="72"/>
      <c r="EQ123" s="72"/>
      <c r="ER123" s="72"/>
      <c r="ES123" s="72"/>
      <c r="ET123" s="72"/>
      <c r="EU123" s="72"/>
      <c r="EV123" s="72"/>
      <c r="EW123" s="72"/>
      <c r="EX123" s="72"/>
      <c r="EY123" s="72"/>
      <c r="EZ123" s="72"/>
      <c r="FA123" s="72"/>
      <c r="FB123" s="72"/>
      <c r="FC123" s="72"/>
      <c r="FD123" s="72"/>
      <c r="FE123" s="72"/>
      <c r="FF123" s="72"/>
      <c r="FG123" s="72"/>
      <c r="FH123" s="72"/>
      <c r="FI123" s="72"/>
      <c r="FJ123" s="72"/>
      <c r="FK123" s="72"/>
      <c r="FL123" s="72"/>
      <c r="FM123" s="72"/>
      <c r="FN123" s="72"/>
      <c r="FO123" s="72"/>
      <c r="FP123" s="72"/>
      <c r="FQ123" s="72"/>
      <c r="FR123" s="72"/>
      <c r="FS123" s="72"/>
      <c r="FT123" s="72"/>
      <c r="FU123" s="72"/>
      <c r="FV123" s="72"/>
      <c r="FW123" s="72"/>
      <c r="FX123" s="72"/>
      <c r="FY123" s="72"/>
      <c r="FZ123" s="72"/>
      <c r="GA123" s="72"/>
      <c r="GB123" s="72"/>
      <c r="GC123" s="72"/>
      <c r="GD123" s="72"/>
      <c r="GE123" s="72"/>
      <c r="GF123" s="72"/>
      <c r="GG123" s="72"/>
      <c r="GH123" s="72"/>
      <c r="GI123" s="72"/>
      <c r="GJ123" s="72"/>
      <c r="GK123" s="72"/>
      <c r="GL123" s="72"/>
      <c r="GM123" s="72"/>
      <c r="GN123" s="72"/>
      <c r="GO123" s="72"/>
      <c r="GP123" s="72"/>
      <c r="GQ123" s="72"/>
      <c r="GR123" s="72"/>
      <c r="GS123" s="72"/>
      <c r="GT123" s="72"/>
      <c r="GU123" s="72"/>
      <c r="GV123" s="72"/>
      <c r="GW123" s="72"/>
      <c r="GX123" s="72"/>
      <c r="GY123" s="72"/>
      <c r="GZ123" s="72"/>
      <c r="HA123" s="72"/>
      <c r="HB123" s="72"/>
      <c r="HC123" s="72"/>
      <c r="HD123" s="72"/>
      <c r="HE123" s="72"/>
      <c r="HF123" s="72"/>
      <c r="HG123" s="72"/>
      <c r="HH123" s="72"/>
      <c r="HI123" s="72"/>
      <c r="HJ123" s="72"/>
      <c r="HK123" s="72"/>
      <c r="HL123" s="72"/>
      <c r="HM123" s="72"/>
      <c r="HN123" s="72"/>
      <c r="HO123" s="72"/>
      <c r="HP123" s="72"/>
      <c r="HQ123" s="72"/>
      <c r="HR123" s="72"/>
      <c r="HS123" s="72"/>
      <c r="HT123" s="72"/>
      <c r="HU123" s="72"/>
      <c r="HV123" s="72"/>
      <c r="HW123" s="72"/>
      <c r="HX123" s="72"/>
      <c r="HY123" s="72"/>
      <c r="HZ123" s="72"/>
      <c r="IA123" s="72"/>
      <c r="IB123" s="72"/>
      <c r="IC123" s="72"/>
      <c r="ID123" s="72"/>
      <c r="IE123" s="72"/>
      <c r="IF123" s="72"/>
      <c r="IG123" s="72"/>
      <c r="IH123" s="72"/>
      <c r="II123" s="72"/>
      <c r="IJ123" s="72"/>
      <c r="IK123" s="72"/>
      <c r="IL123" s="72"/>
      <c r="IM123" s="72"/>
      <c r="IN123" s="72"/>
      <c r="IO123" s="72"/>
      <c r="IP123" s="72"/>
      <c r="IQ123" s="72"/>
      <c r="IR123" s="72"/>
      <c r="IS123" s="72"/>
      <c r="IT123" s="72"/>
      <c r="IU123" s="72"/>
      <c r="IV123" s="72"/>
      <c r="IW123" s="72"/>
      <c r="IX123" s="72"/>
    </row>
    <row r="124" spans="1:258" ht="15">
      <c r="A124"/>
      <c r="B124"/>
      <c r="C124"/>
      <c r="D124"/>
      <c r="E124"/>
      <c r="F124"/>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c r="AT124" s="72"/>
      <c r="AU124" s="72"/>
      <c r="AV124" s="72"/>
      <c r="AW124" s="72"/>
      <c r="AX124" s="72"/>
      <c r="AY124" s="72"/>
      <c r="AZ124" s="72"/>
      <c r="BA124" s="72"/>
      <c r="BB124" s="72"/>
      <c r="BC124" s="72"/>
      <c r="BD124" s="72"/>
      <c r="BE124" s="72"/>
      <c r="BF124" s="72"/>
      <c r="BG124" s="72"/>
      <c r="BH124" s="72"/>
      <c r="BI124" s="72"/>
      <c r="BJ124" s="72"/>
      <c r="BK124" s="72"/>
      <c r="BL124" s="72"/>
      <c r="BM124" s="72"/>
      <c r="BN124" s="72"/>
      <c r="BO124" s="72"/>
      <c r="BP124" s="72"/>
      <c r="BQ124" s="72"/>
      <c r="BR124" s="72"/>
      <c r="BS124" s="72"/>
      <c r="BT124" s="72"/>
      <c r="BU124" s="72"/>
      <c r="BV124" s="72"/>
      <c r="BW124" s="72"/>
      <c r="BX124" s="72"/>
      <c r="BY124" s="72"/>
      <c r="BZ124" s="72"/>
      <c r="CA124" s="72"/>
      <c r="CB124" s="72"/>
      <c r="CC124" s="72"/>
      <c r="CD124" s="72"/>
      <c r="CE124" s="72"/>
      <c r="CF124" s="72"/>
      <c r="CG124" s="72"/>
      <c r="CH124" s="72"/>
      <c r="CI124" s="72"/>
      <c r="CJ124" s="72"/>
      <c r="CK124" s="72"/>
      <c r="CL124" s="72"/>
      <c r="CM124" s="72"/>
      <c r="CN124" s="72"/>
      <c r="CO124" s="72"/>
      <c r="CP124" s="72"/>
      <c r="CQ124" s="72"/>
      <c r="CR124" s="72"/>
      <c r="CS124" s="72"/>
      <c r="CT124" s="72"/>
      <c r="CU124" s="72"/>
      <c r="CV124" s="72"/>
      <c r="CW124" s="72"/>
      <c r="CX124" s="72"/>
      <c r="CY124" s="72"/>
      <c r="CZ124" s="72"/>
      <c r="DA124" s="72"/>
      <c r="DB124" s="72"/>
      <c r="DC124" s="72"/>
      <c r="DD124" s="72"/>
      <c r="DE124" s="72"/>
      <c r="DF124" s="72"/>
      <c r="DG124" s="72"/>
      <c r="DH124" s="72"/>
      <c r="DI124" s="72"/>
      <c r="DJ124" s="72"/>
      <c r="DK124" s="72"/>
      <c r="DL124" s="72"/>
      <c r="DM124" s="72"/>
      <c r="DN124" s="72"/>
      <c r="DO124" s="72"/>
      <c r="DP124" s="72"/>
      <c r="DQ124" s="72"/>
      <c r="DR124" s="72"/>
      <c r="DS124" s="72"/>
      <c r="DT124" s="72"/>
      <c r="DU124" s="72"/>
      <c r="DV124" s="72"/>
      <c r="DW124" s="72"/>
      <c r="DX124" s="72"/>
      <c r="DY124" s="72"/>
      <c r="DZ124" s="72"/>
      <c r="EA124" s="72"/>
      <c r="EB124" s="72"/>
      <c r="EC124" s="72"/>
      <c r="ED124" s="72"/>
      <c r="EE124" s="72"/>
      <c r="EF124" s="72"/>
      <c r="EG124" s="72"/>
      <c r="EH124" s="72"/>
      <c r="EI124" s="72"/>
      <c r="EJ124" s="72"/>
      <c r="EK124" s="72"/>
      <c r="EL124" s="72"/>
      <c r="EM124" s="72"/>
      <c r="EN124" s="72"/>
      <c r="EO124" s="72"/>
      <c r="EP124" s="72"/>
      <c r="EQ124" s="72"/>
      <c r="ER124" s="72"/>
      <c r="ES124" s="72"/>
      <c r="ET124" s="72"/>
      <c r="EU124" s="72"/>
      <c r="EV124" s="72"/>
      <c r="EW124" s="72"/>
      <c r="EX124" s="72"/>
      <c r="EY124" s="72"/>
      <c r="EZ124" s="72"/>
      <c r="FA124" s="72"/>
      <c r="FB124" s="72"/>
      <c r="FC124" s="72"/>
      <c r="FD124" s="72"/>
      <c r="FE124" s="72"/>
      <c r="FF124" s="72"/>
      <c r="FG124" s="72"/>
      <c r="FH124" s="72"/>
      <c r="FI124" s="72"/>
      <c r="FJ124" s="72"/>
      <c r="FK124" s="72"/>
      <c r="FL124" s="72"/>
      <c r="FM124" s="72"/>
      <c r="FN124" s="72"/>
      <c r="FO124" s="72"/>
      <c r="FP124" s="72"/>
      <c r="FQ124" s="72"/>
      <c r="FR124" s="72"/>
      <c r="FS124" s="72"/>
      <c r="FT124" s="72"/>
      <c r="FU124" s="72"/>
      <c r="FV124" s="72"/>
      <c r="FW124" s="72"/>
      <c r="FX124" s="72"/>
      <c r="FY124" s="72"/>
      <c r="FZ124" s="72"/>
      <c r="GA124" s="72"/>
      <c r="GB124" s="72"/>
      <c r="GC124" s="72"/>
      <c r="GD124" s="72"/>
      <c r="GE124" s="72"/>
      <c r="GF124" s="72"/>
      <c r="GG124" s="72"/>
      <c r="GH124" s="72"/>
      <c r="GI124" s="72"/>
      <c r="GJ124" s="72"/>
      <c r="GK124" s="72"/>
      <c r="GL124" s="72"/>
      <c r="GM124" s="72"/>
      <c r="GN124" s="72"/>
      <c r="GO124" s="72"/>
      <c r="GP124" s="72"/>
      <c r="GQ124" s="72"/>
      <c r="GR124" s="72"/>
      <c r="GS124" s="72"/>
      <c r="GT124" s="72"/>
      <c r="GU124" s="72"/>
      <c r="GV124" s="72"/>
      <c r="GW124" s="72"/>
      <c r="GX124" s="72"/>
      <c r="GY124" s="72"/>
      <c r="GZ124" s="72"/>
      <c r="HA124" s="72"/>
      <c r="HB124" s="72"/>
      <c r="HC124" s="72"/>
      <c r="HD124" s="72"/>
      <c r="HE124" s="72"/>
      <c r="HF124" s="72"/>
      <c r="HG124" s="72"/>
      <c r="HH124" s="72"/>
      <c r="HI124" s="72"/>
      <c r="HJ124" s="72"/>
      <c r="HK124" s="72"/>
      <c r="HL124" s="72"/>
      <c r="HM124" s="72"/>
      <c r="HN124" s="72"/>
      <c r="HO124" s="72"/>
      <c r="HP124" s="72"/>
      <c r="HQ124" s="72"/>
      <c r="HR124" s="72"/>
      <c r="HS124" s="72"/>
      <c r="HT124" s="72"/>
      <c r="HU124" s="72"/>
      <c r="HV124" s="72"/>
      <c r="HW124" s="72"/>
      <c r="HX124" s="72"/>
      <c r="HY124" s="72"/>
      <c r="HZ124" s="72"/>
      <c r="IA124" s="72"/>
      <c r="IB124" s="72"/>
      <c r="IC124" s="72"/>
      <c r="ID124" s="72"/>
      <c r="IE124" s="72"/>
      <c r="IF124" s="72"/>
      <c r="IG124" s="72"/>
      <c r="IH124" s="72"/>
      <c r="II124" s="72"/>
      <c r="IJ124" s="72"/>
      <c r="IK124" s="72"/>
      <c r="IL124" s="72"/>
      <c r="IM124" s="72"/>
      <c r="IN124" s="72"/>
      <c r="IO124" s="72"/>
      <c r="IP124" s="72"/>
      <c r="IQ124" s="72"/>
      <c r="IR124" s="72"/>
      <c r="IS124" s="72"/>
      <c r="IT124" s="72"/>
      <c r="IU124" s="72"/>
      <c r="IV124" s="72"/>
      <c r="IW124" s="72"/>
      <c r="IX124" s="72"/>
    </row>
    <row r="125" spans="1:258" ht="15">
      <c r="A125"/>
      <c r="B125"/>
      <c r="C125"/>
      <c r="D125"/>
      <c r="E125"/>
      <c r="F125"/>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c r="AT125" s="72"/>
      <c r="AU125" s="72"/>
      <c r="AV125" s="72"/>
      <c r="AW125" s="72"/>
      <c r="AX125" s="72"/>
      <c r="AY125" s="72"/>
      <c r="AZ125" s="72"/>
      <c r="BA125" s="72"/>
      <c r="BB125" s="72"/>
      <c r="BC125" s="72"/>
      <c r="BD125" s="72"/>
      <c r="BE125" s="72"/>
      <c r="BF125" s="72"/>
      <c r="BG125" s="72"/>
      <c r="BH125" s="72"/>
      <c r="BI125" s="72"/>
      <c r="BJ125" s="72"/>
      <c r="BK125" s="72"/>
      <c r="BL125" s="72"/>
      <c r="BM125" s="72"/>
      <c r="BN125" s="72"/>
      <c r="BO125" s="72"/>
      <c r="BP125" s="72"/>
      <c r="BQ125" s="72"/>
      <c r="BR125" s="72"/>
      <c r="BS125" s="72"/>
      <c r="BT125" s="72"/>
      <c r="BU125" s="72"/>
      <c r="BV125" s="72"/>
      <c r="BW125" s="72"/>
      <c r="BX125" s="72"/>
      <c r="BY125" s="72"/>
      <c r="BZ125" s="72"/>
      <c r="CA125" s="72"/>
      <c r="CB125" s="72"/>
      <c r="CC125" s="72"/>
      <c r="CD125" s="72"/>
      <c r="CE125" s="72"/>
      <c r="CF125" s="72"/>
      <c r="CG125" s="72"/>
      <c r="CH125" s="72"/>
      <c r="CI125" s="72"/>
      <c r="CJ125" s="72"/>
      <c r="CK125" s="72"/>
      <c r="CL125" s="72"/>
      <c r="CM125" s="72"/>
      <c r="CN125" s="72"/>
      <c r="CO125" s="72"/>
      <c r="CP125" s="72"/>
      <c r="CQ125" s="72"/>
      <c r="CR125" s="72"/>
      <c r="CS125" s="72"/>
      <c r="CT125" s="72"/>
      <c r="CU125" s="72"/>
      <c r="CV125" s="72"/>
      <c r="CW125" s="72"/>
      <c r="CX125" s="72"/>
      <c r="CY125" s="72"/>
      <c r="CZ125" s="72"/>
      <c r="DA125" s="72"/>
      <c r="DB125" s="72"/>
      <c r="DC125" s="72"/>
      <c r="DD125" s="72"/>
      <c r="DE125" s="72"/>
      <c r="DF125" s="72"/>
      <c r="DG125" s="72"/>
      <c r="DH125" s="72"/>
      <c r="DI125" s="72"/>
      <c r="DJ125" s="72"/>
      <c r="DK125" s="72"/>
      <c r="DL125" s="72"/>
      <c r="DM125" s="72"/>
      <c r="DN125" s="72"/>
      <c r="DO125" s="72"/>
      <c r="DP125" s="72"/>
      <c r="DQ125" s="72"/>
      <c r="DR125" s="72"/>
      <c r="DS125" s="72"/>
      <c r="DT125" s="72"/>
      <c r="DU125" s="72"/>
      <c r="DV125" s="72"/>
      <c r="DW125" s="72"/>
      <c r="DX125" s="72"/>
      <c r="DY125" s="72"/>
      <c r="DZ125" s="72"/>
      <c r="EA125" s="72"/>
      <c r="EB125" s="72"/>
      <c r="EC125" s="72"/>
      <c r="ED125" s="72"/>
      <c r="EE125" s="72"/>
      <c r="EF125" s="72"/>
      <c r="EG125" s="72"/>
      <c r="EH125" s="72"/>
      <c r="EI125" s="72"/>
      <c r="EJ125" s="72"/>
      <c r="EK125" s="72"/>
      <c r="EL125" s="72"/>
      <c r="EM125" s="72"/>
      <c r="EN125" s="72"/>
      <c r="EO125" s="72"/>
      <c r="EP125" s="72"/>
      <c r="EQ125" s="72"/>
      <c r="ER125" s="72"/>
      <c r="ES125" s="72"/>
      <c r="ET125" s="72"/>
      <c r="EU125" s="72"/>
      <c r="EV125" s="72"/>
      <c r="EW125" s="72"/>
      <c r="EX125" s="72"/>
      <c r="EY125" s="72"/>
      <c r="EZ125" s="72"/>
      <c r="FA125" s="72"/>
      <c r="FB125" s="72"/>
      <c r="FC125" s="72"/>
      <c r="FD125" s="72"/>
      <c r="FE125" s="72"/>
      <c r="FF125" s="72"/>
      <c r="FG125" s="72"/>
      <c r="FH125" s="72"/>
      <c r="FI125" s="72"/>
      <c r="FJ125" s="72"/>
      <c r="FK125" s="72"/>
      <c r="FL125" s="72"/>
      <c r="FM125" s="72"/>
      <c r="FN125" s="72"/>
      <c r="FO125" s="72"/>
      <c r="FP125" s="72"/>
      <c r="FQ125" s="72"/>
      <c r="FR125" s="72"/>
      <c r="FS125" s="72"/>
      <c r="FT125" s="72"/>
      <c r="FU125" s="72"/>
      <c r="FV125" s="72"/>
      <c r="FW125" s="72"/>
      <c r="FX125" s="72"/>
      <c r="FY125" s="72"/>
      <c r="FZ125" s="72"/>
      <c r="GA125" s="72"/>
      <c r="GB125" s="72"/>
      <c r="GC125" s="72"/>
      <c r="GD125" s="72"/>
      <c r="GE125" s="72"/>
      <c r="GF125" s="72"/>
      <c r="GG125" s="72"/>
      <c r="GH125" s="72"/>
      <c r="GI125" s="72"/>
      <c r="GJ125" s="72"/>
      <c r="GK125" s="72"/>
      <c r="GL125" s="72"/>
      <c r="GM125" s="72"/>
      <c r="GN125" s="72"/>
      <c r="GO125" s="72"/>
      <c r="GP125" s="72"/>
      <c r="GQ125" s="72"/>
      <c r="GR125" s="72"/>
      <c r="GS125" s="72"/>
      <c r="GT125" s="72"/>
      <c r="GU125" s="72"/>
      <c r="GV125" s="72"/>
      <c r="GW125" s="72"/>
      <c r="GX125" s="72"/>
      <c r="GY125" s="72"/>
      <c r="GZ125" s="72"/>
      <c r="HA125" s="72"/>
      <c r="HB125" s="72"/>
      <c r="HC125" s="72"/>
      <c r="HD125" s="72"/>
      <c r="HE125" s="72"/>
      <c r="HF125" s="72"/>
      <c r="HG125" s="72"/>
      <c r="HH125" s="72"/>
      <c r="HI125" s="72"/>
      <c r="HJ125" s="72"/>
      <c r="HK125" s="72"/>
      <c r="HL125" s="72"/>
      <c r="HM125" s="72"/>
      <c r="HN125" s="72"/>
      <c r="HO125" s="72"/>
      <c r="HP125" s="72"/>
      <c r="HQ125" s="72"/>
      <c r="HR125" s="72"/>
      <c r="HS125" s="72"/>
      <c r="HT125" s="72"/>
      <c r="HU125" s="72"/>
      <c r="HV125" s="72"/>
      <c r="HW125" s="72"/>
      <c r="HX125" s="72"/>
      <c r="HY125" s="72"/>
      <c r="HZ125" s="72"/>
      <c r="IA125" s="72"/>
      <c r="IB125" s="72"/>
      <c r="IC125" s="72"/>
      <c r="ID125" s="72"/>
      <c r="IE125" s="72"/>
      <c r="IF125" s="72"/>
      <c r="IG125" s="72"/>
      <c r="IH125" s="72"/>
      <c r="II125" s="72"/>
      <c r="IJ125" s="72"/>
      <c r="IK125" s="72"/>
      <c r="IL125" s="72"/>
      <c r="IM125" s="72"/>
      <c r="IN125" s="72"/>
      <c r="IO125" s="72"/>
      <c r="IP125" s="72"/>
      <c r="IQ125" s="72"/>
      <c r="IR125" s="72"/>
      <c r="IS125" s="72"/>
      <c r="IT125" s="72"/>
      <c r="IU125" s="72"/>
      <c r="IV125" s="72"/>
      <c r="IW125" s="72"/>
      <c r="IX125" s="72"/>
    </row>
    <row r="126" spans="1:258" ht="15">
      <c r="A126"/>
      <c r="B126"/>
      <c r="C126"/>
      <c r="D126"/>
      <c r="E126"/>
      <c r="F126"/>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c r="AT126" s="72"/>
      <c r="AU126" s="72"/>
      <c r="AV126" s="72"/>
      <c r="AW126" s="72"/>
      <c r="AX126" s="72"/>
      <c r="AY126" s="72"/>
      <c r="AZ126" s="72"/>
      <c r="BA126" s="72"/>
      <c r="BB126" s="72"/>
      <c r="BC126" s="72"/>
      <c r="BD126" s="72"/>
      <c r="BE126" s="72"/>
      <c r="BF126" s="72"/>
      <c r="BG126" s="72"/>
      <c r="BH126" s="72"/>
      <c r="BI126" s="72"/>
      <c r="BJ126" s="72"/>
      <c r="BK126" s="72"/>
      <c r="BL126" s="72"/>
      <c r="BM126" s="72"/>
      <c r="BN126" s="72"/>
      <c r="BO126" s="72"/>
      <c r="BP126" s="72"/>
      <c r="BQ126" s="72"/>
      <c r="BR126" s="72"/>
      <c r="BS126" s="72"/>
      <c r="BT126" s="72"/>
      <c r="BU126" s="72"/>
      <c r="BV126" s="72"/>
      <c r="BW126" s="72"/>
      <c r="BX126" s="72"/>
      <c r="BY126" s="72"/>
      <c r="BZ126" s="72"/>
      <c r="CA126" s="72"/>
      <c r="CB126" s="72"/>
      <c r="CC126" s="72"/>
      <c r="CD126" s="72"/>
      <c r="CE126" s="72"/>
      <c r="CF126" s="72"/>
      <c r="CG126" s="72"/>
      <c r="CH126" s="72"/>
      <c r="CI126" s="72"/>
      <c r="CJ126" s="72"/>
      <c r="CK126" s="72"/>
      <c r="CL126" s="72"/>
      <c r="CM126" s="72"/>
      <c r="CN126" s="72"/>
      <c r="CO126" s="72"/>
      <c r="CP126" s="72"/>
      <c r="CQ126" s="72"/>
      <c r="CR126" s="72"/>
      <c r="CS126" s="72"/>
      <c r="CT126" s="72"/>
      <c r="CU126" s="72"/>
      <c r="CV126" s="72"/>
      <c r="CW126" s="72"/>
      <c r="CX126" s="72"/>
      <c r="CY126" s="72"/>
      <c r="CZ126" s="72"/>
      <c r="DA126" s="72"/>
      <c r="DB126" s="72"/>
      <c r="DC126" s="72"/>
      <c r="DD126" s="72"/>
      <c r="DE126" s="72"/>
      <c r="DF126" s="72"/>
      <c r="DG126" s="72"/>
      <c r="DH126" s="72"/>
      <c r="DI126" s="72"/>
      <c r="DJ126" s="72"/>
      <c r="DK126" s="72"/>
      <c r="DL126" s="72"/>
      <c r="DM126" s="72"/>
      <c r="DN126" s="72"/>
      <c r="DO126" s="72"/>
      <c r="DP126" s="72"/>
      <c r="DQ126" s="72"/>
      <c r="DR126" s="72"/>
      <c r="DS126" s="72"/>
      <c r="DT126" s="72"/>
      <c r="DU126" s="72"/>
      <c r="DV126" s="72"/>
      <c r="DW126" s="72"/>
      <c r="DX126" s="72"/>
      <c r="DY126" s="72"/>
      <c r="DZ126" s="72"/>
      <c r="EA126" s="72"/>
      <c r="EB126" s="72"/>
      <c r="EC126" s="72"/>
      <c r="ED126" s="72"/>
      <c r="EE126" s="72"/>
      <c r="EF126" s="72"/>
      <c r="EG126" s="72"/>
      <c r="EH126" s="72"/>
      <c r="EI126" s="72"/>
      <c r="EJ126" s="72"/>
      <c r="EK126" s="72"/>
      <c r="EL126" s="72"/>
      <c r="EM126" s="72"/>
      <c r="EN126" s="72"/>
      <c r="EO126" s="72"/>
      <c r="EP126" s="72"/>
      <c r="EQ126" s="72"/>
      <c r="ER126" s="72"/>
      <c r="ES126" s="72"/>
      <c r="ET126" s="72"/>
      <c r="EU126" s="72"/>
      <c r="EV126" s="72"/>
      <c r="EW126" s="72"/>
      <c r="EX126" s="72"/>
      <c r="EY126" s="72"/>
      <c r="EZ126" s="72"/>
      <c r="FA126" s="72"/>
      <c r="FB126" s="72"/>
      <c r="FC126" s="72"/>
      <c r="FD126" s="72"/>
      <c r="FE126" s="72"/>
      <c r="FF126" s="72"/>
      <c r="FG126" s="72"/>
      <c r="FH126" s="72"/>
      <c r="FI126" s="72"/>
      <c r="FJ126" s="72"/>
      <c r="FK126" s="72"/>
      <c r="FL126" s="72"/>
      <c r="FM126" s="72"/>
      <c r="FN126" s="72"/>
      <c r="FO126" s="72"/>
      <c r="FP126" s="72"/>
      <c r="FQ126" s="72"/>
      <c r="FR126" s="72"/>
      <c r="FS126" s="72"/>
      <c r="FT126" s="72"/>
      <c r="FU126" s="72"/>
      <c r="FV126" s="72"/>
      <c r="FW126" s="72"/>
      <c r="FX126" s="72"/>
      <c r="FY126" s="72"/>
      <c r="FZ126" s="72"/>
      <c r="GA126" s="72"/>
      <c r="GB126" s="72"/>
      <c r="GC126" s="72"/>
      <c r="GD126" s="72"/>
      <c r="GE126" s="72"/>
      <c r="GF126" s="72"/>
      <c r="GG126" s="72"/>
      <c r="GH126" s="72"/>
      <c r="GI126" s="72"/>
      <c r="GJ126" s="72"/>
      <c r="GK126" s="72"/>
      <c r="GL126" s="72"/>
      <c r="GM126" s="72"/>
      <c r="GN126" s="72"/>
      <c r="GO126" s="72"/>
      <c r="GP126" s="72"/>
      <c r="GQ126" s="72"/>
      <c r="GR126" s="72"/>
      <c r="GS126" s="72"/>
      <c r="GT126" s="72"/>
      <c r="GU126" s="72"/>
      <c r="GV126" s="72"/>
      <c r="GW126" s="72"/>
      <c r="GX126" s="72"/>
      <c r="GY126" s="72"/>
      <c r="GZ126" s="72"/>
      <c r="HA126" s="72"/>
      <c r="HB126" s="72"/>
      <c r="HC126" s="72"/>
      <c r="HD126" s="72"/>
      <c r="HE126" s="72"/>
      <c r="HF126" s="72"/>
      <c r="HG126" s="72"/>
      <c r="HH126" s="72"/>
      <c r="HI126" s="72"/>
      <c r="HJ126" s="72"/>
      <c r="HK126" s="72"/>
      <c r="HL126" s="72"/>
      <c r="HM126" s="72"/>
      <c r="HN126" s="72"/>
      <c r="HO126" s="72"/>
      <c r="HP126" s="72"/>
      <c r="HQ126" s="72"/>
      <c r="HR126" s="72"/>
      <c r="HS126" s="72"/>
      <c r="HT126" s="72"/>
      <c r="HU126" s="72"/>
      <c r="HV126" s="72"/>
      <c r="HW126" s="72"/>
      <c r="HX126" s="72"/>
      <c r="HY126" s="72"/>
      <c r="HZ126" s="72"/>
      <c r="IA126" s="72"/>
      <c r="IB126" s="72"/>
      <c r="IC126" s="72"/>
      <c r="ID126" s="72"/>
      <c r="IE126" s="72"/>
      <c r="IF126" s="72"/>
      <c r="IG126" s="72"/>
      <c r="IH126" s="72"/>
      <c r="II126" s="72"/>
      <c r="IJ126" s="72"/>
      <c r="IK126" s="72"/>
      <c r="IL126" s="72"/>
      <c r="IM126" s="72"/>
      <c r="IN126" s="72"/>
      <c r="IO126" s="72"/>
      <c r="IP126" s="72"/>
      <c r="IQ126" s="72"/>
      <c r="IR126" s="72"/>
      <c r="IS126" s="72"/>
      <c r="IT126" s="72"/>
      <c r="IU126" s="72"/>
      <c r="IV126" s="72"/>
      <c r="IW126" s="72"/>
      <c r="IX126" s="72"/>
    </row>
    <row r="127" spans="1:258" ht="15">
      <c r="A127"/>
      <c r="B127"/>
      <c r="C127"/>
      <c r="D127"/>
      <c r="E127"/>
      <c r="F127"/>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c r="AT127" s="72"/>
      <c r="AU127" s="72"/>
      <c r="AV127" s="72"/>
      <c r="AW127" s="72"/>
      <c r="AX127" s="72"/>
      <c r="AY127" s="72"/>
      <c r="AZ127" s="72"/>
      <c r="BA127" s="72"/>
      <c r="BB127" s="72"/>
      <c r="BC127" s="72"/>
      <c r="BD127" s="72"/>
      <c r="BE127" s="72"/>
      <c r="BF127" s="72"/>
      <c r="BG127" s="72"/>
      <c r="BH127" s="72"/>
      <c r="BI127" s="72"/>
      <c r="BJ127" s="72"/>
      <c r="BK127" s="72"/>
      <c r="BL127" s="72"/>
      <c r="BM127" s="72"/>
      <c r="BN127" s="72"/>
      <c r="BO127" s="72"/>
      <c r="BP127" s="72"/>
      <c r="BQ127" s="72"/>
      <c r="BR127" s="72"/>
      <c r="BS127" s="72"/>
      <c r="BT127" s="72"/>
      <c r="BU127" s="72"/>
      <c r="BV127" s="72"/>
      <c r="BW127" s="72"/>
      <c r="BX127" s="72"/>
      <c r="BY127" s="72"/>
      <c r="BZ127" s="72"/>
      <c r="CA127" s="72"/>
      <c r="CB127" s="72"/>
      <c r="CC127" s="72"/>
      <c r="CD127" s="72"/>
      <c r="CE127" s="72"/>
      <c r="CF127" s="72"/>
      <c r="CG127" s="72"/>
      <c r="CH127" s="72"/>
      <c r="CI127" s="72"/>
      <c r="CJ127" s="72"/>
      <c r="CK127" s="72"/>
      <c r="CL127" s="72"/>
      <c r="CM127" s="72"/>
      <c r="CN127" s="72"/>
      <c r="CO127" s="72"/>
      <c r="CP127" s="72"/>
      <c r="CQ127" s="72"/>
      <c r="CR127" s="72"/>
      <c r="CS127" s="72"/>
      <c r="CT127" s="72"/>
      <c r="CU127" s="72"/>
      <c r="CV127" s="72"/>
      <c r="CW127" s="72"/>
      <c r="CX127" s="72"/>
      <c r="CY127" s="72"/>
      <c r="CZ127" s="72"/>
      <c r="DA127" s="72"/>
      <c r="DB127" s="72"/>
      <c r="DC127" s="72"/>
      <c r="DD127" s="72"/>
      <c r="DE127" s="72"/>
      <c r="DF127" s="72"/>
      <c r="DG127" s="72"/>
      <c r="DH127" s="72"/>
      <c r="DI127" s="72"/>
      <c r="DJ127" s="72"/>
      <c r="DK127" s="72"/>
      <c r="DL127" s="72"/>
      <c r="DM127" s="72"/>
      <c r="DN127" s="72"/>
      <c r="DO127" s="72"/>
      <c r="DP127" s="72"/>
      <c r="DQ127" s="72"/>
      <c r="DR127" s="72"/>
      <c r="DS127" s="72"/>
      <c r="DT127" s="72"/>
      <c r="DU127" s="72"/>
      <c r="DV127" s="72"/>
      <c r="DW127" s="72"/>
      <c r="DX127" s="72"/>
      <c r="DY127" s="72"/>
      <c r="DZ127" s="72"/>
      <c r="EA127" s="72"/>
      <c r="EB127" s="72"/>
      <c r="EC127" s="72"/>
      <c r="ED127" s="72"/>
      <c r="EE127" s="72"/>
      <c r="EF127" s="72"/>
      <c r="EG127" s="72"/>
      <c r="EH127" s="72"/>
      <c r="EI127" s="72"/>
      <c r="EJ127" s="72"/>
      <c r="EK127" s="72"/>
      <c r="EL127" s="72"/>
      <c r="EM127" s="72"/>
      <c r="EN127" s="72"/>
      <c r="EO127" s="72"/>
      <c r="EP127" s="72"/>
      <c r="EQ127" s="72"/>
      <c r="ER127" s="72"/>
      <c r="ES127" s="72"/>
      <c r="ET127" s="72"/>
      <c r="EU127" s="72"/>
      <c r="EV127" s="72"/>
      <c r="EW127" s="72"/>
      <c r="EX127" s="72"/>
      <c r="EY127" s="72"/>
      <c r="EZ127" s="72"/>
      <c r="FA127" s="72"/>
      <c r="FB127" s="72"/>
      <c r="FC127" s="72"/>
      <c r="FD127" s="72"/>
      <c r="FE127" s="72"/>
      <c r="FF127" s="72"/>
      <c r="FG127" s="72"/>
      <c r="FH127" s="72"/>
      <c r="FI127" s="72"/>
      <c r="FJ127" s="72"/>
      <c r="FK127" s="72"/>
      <c r="FL127" s="72"/>
      <c r="FM127" s="72"/>
      <c r="FN127" s="72"/>
      <c r="FO127" s="72"/>
      <c r="FP127" s="72"/>
      <c r="FQ127" s="72"/>
      <c r="FR127" s="72"/>
      <c r="FS127" s="72"/>
      <c r="FT127" s="72"/>
      <c r="FU127" s="72"/>
      <c r="FV127" s="72"/>
      <c r="FW127" s="72"/>
      <c r="FX127" s="72"/>
      <c r="FY127" s="72"/>
      <c r="FZ127" s="72"/>
      <c r="GA127" s="72"/>
      <c r="GB127" s="72"/>
      <c r="GC127" s="72"/>
      <c r="GD127" s="72"/>
      <c r="GE127" s="72"/>
      <c r="GF127" s="72"/>
      <c r="GG127" s="72"/>
      <c r="GH127" s="72"/>
      <c r="GI127" s="72"/>
      <c r="GJ127" s="72"/>
      <c r="GK127" s="72"/>
      <c r="GL127" s="72"/>
      <c r="GM127" s="72"/>
      <c r="GN127" s="72"/>
      <c r="GO127" s="72"/>
      <c r="GP127" s="72"/>
      <c r="GQ127" s="72"/>
      <c r="GR127" s="72"/>
      <c r="GS127" s="72"/>
      <c r="GT127" s="72"/>
      <c r="GU127" s="72"/>
      <c r="GV127" s="72"/>
      <c r="GW127" s="72"/>
      <c r="GX127" s="72"/>
      <c r="GY127" s="72"/>
      <c r="GZ127" s="72"/>
      <c r="HA127" s="72"/>
      <c r="HB127" s="72"/>
      <c r="HC127" s="72"/>
      <c r="HD127" s="72"/>
      <c r="HE127" s="72"/>
      <c r="HF127" s="72"/>
      <c r="HG127" s="72"/>
      <c r="HH127" s="72"/>
      <c r="HI127" s="72"/>
      <c r="HJ127" s="72"/>
      <c r="HK127" s="72"/>
      <c r="HL127" s="72"/>
      <c r="HM127" s="72"/>
      <c r="HN127" s="72"/>
      <c r="HO127" s="72"/>
      <c r="HP127" s="72"/>
      <c r="HQ127" s="72"/>
      <c r="HR127" s="72"/>
      <c r="HS127" s="72"/>
      <c r="HT127" s="72"/>
      <c r="HU127" s="72"/>
      <c r="HV127" s="72"/>
      <c r="HW127" s="72"/>
      <c r="HX127" s="72"/>
      <c r="HY127" s="72"/>
      <c r="HZ127" s="72"/>
      <c r="IA127" s="72"/>
      <c r="IB127" s="72"/>
      <c r="IC127" s="72"/>
      <c r="ID127" s="72"/>
      <c r="IE127" s="72"/>
      <c r="IF127" s="72"/>
      <c r="IG127" s="72"/>
      <c r="IH127" s="72"/>
      <c r="II127" s="72"/>
      <c r="IJ127" s="72"/>
      <c r="IK127" s="72"/>
      <c r="IL127" s="72"/>
      <c r="IM127" s="72"/>
      <c r="IN127" s="72"/>
      <c r="IO127" s="72"/>
      <c r="IP127" s="72"/>
      <c r="IQ127" s="72"/>
      <c r="IR127" s="72"/>
      <c r="IS127" s="72"/>
      <c r="IT127" s="72"/>
      <c r="IU127" s="72"/>
      <c r="IV127" s="72"/>
      <c r="IW127" s="72"/>
      <c r="IX127" s="72"/>
    </row>
    <row r="128" spans="1:258" ht="15">
      <c r="A128"/>
      <c r="B128"/>
      <c r="C128"/>
      <c r="D128"/>
      <c r="E128"/>
      <c r="F128"/>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c r="AT128" s="72"/>
      <c r="AU128" s="72"/>
      <c r="AV128" s="72"/>
      <c r="AW128" s="72"/>
      <c r="AX128" s="72"/>
      <c r="AY128" s="72"/>
      <c r="AZ128" s="72"/>
      <c r="BA128" s="72"/>
      <c r="BB128" s="72"/>
      <c r="BC128" s="72"/>
      <c r="BD128" s="72"/>
      <c r="BE128" s="72"/>
      <c r="BF128" s="72"/>
      <c r="BG128" s="72"/>
      <c r="BH128" s="72"/>
      <c r="BI128" s="72"/>
      <c r="BJ128" s="72"/>
      <c r="BK128" s="72"/>
      <c r="BL128" s="72"/>
      <c r="BM128" s="72"/>
      <c r="BN128" s="72"/>
      <c r="BO128" s="72"/>
      <c r="BP128" s="72"/>
      <c r="BQ128" s="72"/>
      <c r="BR128" s="72"/>
      <c r="BS128" s="72"/>
      <c r="BT128" s="72"/>
      <c r="BU128" s="72"/>
      <c r="BV128" s="72"/>
      <c r="BW128" s="72"/>
      <c r="BX128" s="72"/>
      <c r="BY128" s="72"/>
      <c r="BZ128" s="72"/>
      <c r="CA128" s="72"/>
      <c r="CB128" s="72"/>
      <c r="CC128" s="72"/>
      <c r="CD128" s="72"/>
      <c r="CE128" s="72"/>
      <c r="CF128" s="72"/>
      <c r="CG128" s="72"/>
      <c r="CH128" s="72"/>
      <c r="CI128" s="72"/>
      <c r="CJ128" s="72"/>
      <c r="CK128" s="72"/>
      <c r="CL128" s="72"/>
      <c r="CM128" s="72"/>
      <c r="CN128" s="72"/>
      <c r="CO128" s="72"/>
      <c r="CP128" s="72"/>
      <c r="CQ128" s="72"/>
      <c r="CR128" s="72"/>
      <c r="CS128" s="72"/>
      <c r="CT128" s="72"/>
      <c r="CU128" s="72"/>
      <c r="CV128" s="72"/>
      <c r="CW128" s="72"/>
      <c r="CX128" s="72"/>
      <c r="CY128" s="72"/>
      <c r="CZ128" s="72"/>
      <c r="DA128" s="72"/>
      <c r="DB128" s="72"/>
      <c r="DC128" s="72"/>
      <c r="DD128" s="72"/>
      <c r="DE128" s="72"/>
      <c r="DF128" s="72"/>
      <c r="DG128" s="72"/>
      <c r="DH128" s="72"/>
      <c r="DI128" s="72"/>
      <c r="DJ128" s="72"/>
      <c r="DK128" s="72"/>
      <c r="DL128" s="72"/>
      <c r="DM128" s="72"/>
      <c r="DN128" s="72"/>
      <c r="DO128" s="72"/>
      <c r="DP128" s="72"/>
      <c r="DQ128" s="72"/>
      <c r="DR128" s="72"/>
      <c r="DS128" s="72"/>
      <c r="DT128" s="72"/>
      <c r="DU128" s="72"/>
      <c r="DV128" s="72"/>
      <c r="DW128" s="72"/>
      <c r="DX128" s="72"/>
      <c r="DY128" s="72"/>
      <c r="DZ128" s="72"/>
      <c r="EA128" s="72"/>
      <c r="EB128" s="72"/>
      <c r="EC128" s="72"/>
      <c r="ED128" s="72"/>
      <c r="EE128" s="72"/>
      <c r="EF128" s="72"/>
      <c r="EG128" s="72"/>
      <c r="EH128" s="72"/>
      <c r="EI128" s="72"/>
      <c r="EJ128" s="72"/>
      <c r="EK128" s="72"/>
      <c r="EL128" s="72"/>
      <c r="EM128" s="72"/>
      <c r="EN128" s="72"/>
      <c r="EO128" s="72"/>
      <c r="EP128" s="72"/>
      <c r="EQ128" s="72"/>
      <c r="ER128" s="72"/>
      <c r="ES128" s="72"/>
      <c r="ET128" s="72"/>
      <c r="EU128" s="72"/>
      <c r="EV128" s="72"/>
      <c r="EW128" s="72"/>
      <c r="EX128" s="72"/>
      <c r="EY128" s="72"/>
      <c r="EZ128" s="72"/>
      <c r="FA128" s="72"/>
      <c r="FB128" s="72"/>
      <c r="FC128" s="72"/>
      <c r="FD128" s="72"/>
      <c r="FE128" s="72"/>
      <c r="FF128" s="72"/>
      <c r="FG128" s="72"/>
      <c r="FH128" s="72"/>
      <c r="FI128" s="72"/>
      <c r="FJ128" s="72"/>
      <c r="FK128" s="72"/>
      <c r="FL128" s="72"/>
      <c r="FM128" s="72"/>
      <c r="FN128" s="72"/>
      <c r="FO128" s="72"/>
      <c r="FP128" s="72"/>
      <c r="FQ128" s="72"/>
      <c r="FR128" s="72"/>
      <c r="FS128" s="72"/>
      <c r="FT128" s="72"/>
      <c r="FU128" s="72"/>
      <c r="FV128" s="72"/>
      <c r="FW128" s="72"/>
      <c r="FX128" s="72"/>
      <c r="FY128" s="72"/>
      <c r="FZ128" s="72"/>
      <c r="GA128" s="72"/>
      <c r="GB128" s="72"/>
      <c r="GC128" s="72"/>
      <c r="GD128" s="72"/>
      <c r="GE128" s="72"/>
      <c r="GF128" s="72"/>
      <c r="GG128" s="72"/>
      <c r="GH128" s="72"/>
      <c r="GI128" s="72"/>
      <c r="GJ128" s="72"/>
      <c r="GK128" s="72"/>
      <c r="GL128" s="72"/>
      <c r="GM128" s="72"/>
      <c r="GN128" s="72"/>
      <c r="GO128" s="72"/>
      <c r="GP128" s="72"/>
      <c r="GQ128" s="72"/>
      <c r="GR128" s="72"/>
      <c r="GS128" s="72"/>
      <c r="GT128" s="72"/>
      <c r="GU128" s="72"/>
      <c r="GV128" s="72"/>
      <c r="GW128" s="72"/>
      <c r="GX128" s="72"/>
      <c r="GY128" s="72"/>
      <c r="GZ128" s="72"/>
      <c r="HA128" s="72"/>
      <c r="HB128" s="72"/>
      <c r="HC128" s="72"/>
      <c r="HD128" s="72"/>
      <c r="HE128" s="72"/>
      <c r="HF128" s="72"/>
      <c r="HG128" s="72"/>
      <c r="HH128" s="72"/>
      <c r="HI128" s="72"/>
      <c r="HJ128" s="72"/>
      <c r="HK128" s="72"/>
      <c r="HL128" s="72"/>
      <c r="HM128" s="72"/>
      <c r="HN128" s="72"/>
      <c r="HO128" s="72"/>
      <c r="HP128" s="72"/>
      <c r="HQ128" s="72"/>
      <c r="HR128" s="72"/>
      <c r="HS128" s="72"/>
      <c r="HT128" s="72"/>
      <c r="HU128" s="72"/>
      <c r="HV128" s="72"/>
      <c r="HW128" s="72"/>
      <c r="HX128" s="72"/>
      <c r="HY128" s="72"/>
      <c r="HZ128" s="72"/>
      <c r="IA128" s="72"/>
      <c r="IB128" s="72"/>
      <c r="IC128" s="72"/>
      <c r="ID128" s="72"/>
      <c r="IE128" s="72"/>
      <c r="IF128" s="72"/>
      <c r="IG128" s="72"/>
      <c r="IH128" s="72"/>
      <c r="II128" s="72"/>
      <c r="IJ128" s="72"/>
      <c r="IK128" s="72"/>
      <c r="IL128" s="72"/>
      <c r="IM128" s="72"/>
      <c r="IN128" s="72"/>
      <c r="IO128" s="72"/>
      <c r="IP128" s="72"/>
      <c r="IQ128" s="72"/>
      <c r="IR128" s="72"/>
      <c r="IS128" s="72"/>
      <c r="IT128" s="72"/>
      <c r="IU128" s="72"/>
      <c r="IV128" s="72"/>
      <c r="IW128" s="72"/>
      <c r="IX128" s="72"/>
    </row>
    <row r="129" spans="1:258" ht="15">
      <c r="A129"/>
      <c r="B129"/>
      <c r="C129"/>
      <c r="D129"/>
      <c r="E129"/>
      <c r="F129"/>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c r="AT129" s="72"/>
      <c r="AU129" s="72"/>
      <c r="AV129" s="72"/>
      <c r="AW129" s="72"/>
      <c r="AX129" s="72"/>
      <c r="AY129" s="72"/>
      <c r="AZ129" s="72"/>
      <c r="BA129" s="72"/>
      <c r="BB129" s="72"/>
      <c r="BC129" s="72"/>
      <c r="BD129" s="72"/>
      <c r="BE129" s="72"/>
      <c r="BF129" s="72"/>
      <c r="BG129" s="72"/>
      <c r="BH129" s="72"/>
      <c r="BI129" s="72"/>
      <c r="BJ129" s="72"/>
      <c r="BK129" s="72"/>
      <c r="BL129" s="72"/>
      <c r="BM129" s="72"/>
      <c r="BN129" s="72"/>
      <c r="BO129" s="72"/>
      <c r="BP129" s="72"/>
      <c r="BQ129" s="72"/>
      <c r="BR129" s="72"/>
      <c r="BS129" s="72"/>
      <c r="BT129" s="72"/>
      <c r="BU129" s="72"/>
      <c r="BV129" s="72"/>
      <c r="BW129" s="72"/>
      <c r="BX129" s="72"/>
      <c r="BY129" s="72"/>
      <c r="BZ129" s="72"/>
      <c r="CA129" s="72"/>
      <c r="CB129" s="72"/>
      <c r="CC129" s="72"/>
      <c r="CD129" s="72"/>
      <c r="CE129" s="72"/>
      <c r="CF129" s="72"/>
      <c r="CG129" s="72"/>
      <c r="CH129" s="72"/>
      <c r="CI129" s="72"/>
      <c r="CJ129" s="72"/>
      <c r="CK129" s="72"/>
      <c r="CL129" s="72"/>
      <c r="CM129" s="72"/>
      <c r="CN129" s="72"/>
      <c r="CO129" s="72"/>
      <c r="CP129" s="72"/>
      <c r="CQ129" s="72"/>
      <c r="CR129" s="72"/>
      <c r="CS129" s="72"/>
      <c r="CT129" s="72"/>
      <c r="CU129" s="72"/>
      <c r="CV129" s="72"/>
      <c r="CW129" s="72"/>
      <c r="CX129" s="72"/>
      <c r="CY129" s="72"/>
      <c r="CZ129" s="72"/>
      <c r="DA129" s="72"/>
      <c r="DB129" s="72"/>
      <c r="DC129" s="72"/>
      <c r="DD129" s="72"/>
      <c r="DE129" s="72"/>
      <c r="DF129" s="72"/>
      <c r="DG129" s="72"/>
      <c r="DH129" s="72"/>
      <c r="DI129" s="72"/>
      <c r="DJ129" s="72"/>
      <c r="DK129" s="72"/>
      <c r="DL129" s="72"/>
      <c r="DM129" s="72"/>
      <c r="DN129" s="72"/>
      <c r="DO129" s="72"/>
      <c r="DP129" s="72"/>
      <c r="DQ129" s="72"/>
      <c r="DR129" s="72"/>
      <c r="DS129" s="72"/>
      <c r="DT129" s="72"/>
      <c r="DU129" s="72"/>
      <c r="DV129" s="72"/>
      <c r="DW129" s="72"/>
      <c r="DX129" s="72"/>
      <c r="DY129" s="72"/>
      <c r="DZ129" s="72"/>
      <c r="EA129" s="72"/>
      <c r="EB129" s="72"/>
      <c r="EC129" s="72"/>
      <c r="ED129" s="72"/>
      <c r="EE129" s="72"/>
      <c r="EF129" s="72"/>
      <c r="EG129" s="72"/>
      <c r="EH129" s="72"/>
      <c r="EI129" s="72"/>
      <c r="EJ129" s="72"/>
      <c r="EK129" s="72"/>
      <c r="EL129" s="72"/>
      <c r="EM129" s="72"/>
      <c r="EN129" s="72"/>
      <c r="EO129" s="72"/>
      <c r="EP129" s="72"/>
      <c r="EQ129" s="72"/>
      <c r="ER129" s="72"/>
      <c r="ES129" s="72"/>
      <c r="ET129" s="72"/>
      <c r="EU129" s="72"/>
      <c r="EV129" s="72"/>
      <c r="EW129" s="72"/>
      <c r="EX129" s="72"/>
      <c r="EY129" s="72"/>
      <c r="EZ129" s="72"/>
      <c r="FA129" s="72"/>
      <c r="FB129" s="72"/>
      <c r="FC129" s="72"/>
      <c r="FD129" s="72"/>
      <c r="FE129" s="72"/>
      <c r="FF129" s="72"/>
      <c r="FG129" s="72"/>
      <c r="FH129" s="72"/>
      <c r="FI129" s="72"/>
      <c r="FJ129" s="72"/>
      <c r="FK129" s="72"/>
      <c r="FL129" s="72"/>
      <c r="FM129" s="72"/>
      <c r="FN129" s="72"/>
      <c r="FO129" s="72"/>
      <c r="FP129" s="72"/>
      <c r="FQ129" s="72"/>
      <c r="FR129" s="72"/>
      <c r="FS129" s="72"/>
      <c r="FT129" s="72"/>
      <c r="FU129" s="72"/>
      <c r="FV129" s="72"/>
      <c r="FW129" s="72"/>
      <c r="FX129" s="72"/>
      <c r="FY129" s="72"/>
      <c r="FZ129" s="72"/>
      <c r="GA129" s="72"/>
      <c r="GB129" s="72"/>
      <c r="GC129" s="72"/>
      <c r="GD129" s="72"/>
      <c r="GE129" s="72"/>
      <c r="GF129" s="72"/>
      <c r="GG129" s="72"/>
      <c r="GH129" s="72"/>
      <c r="GI129" s="72"/>
      <c r="GJ129" s="72"/>
      <c r="GK129" s="72"/>
      <c r="GL129" s="72"/>
      <c r="GM129" s="72"/>
      <c r="GN129" s="72"/>
      <c r="GO129" s="72"/>
      <c r="GP129" s="72"/>
      <c r="GQ129" s="72"/>
      <c r="GR129" s="72"/>
      <c r="GS129" s="72"/>
      <c r="GT129" s="72"/>
      <c r="GU129" s="72"/>
      <c r="GV129" s="72"/>
      <c r="GW129" s="72"/>
      <c r="GX129" s="72"/>
      <c r="GY129" s="72"/>
      <c r="GZ129" s="72"/>
      <c r="HA129" s="72"/>
      <c r="HB129" s="72"/>
      <c r="HC129" s="72"/>
      <c r="HD129" s="72"/>
      <c r="HE129" s="72"/>
      <c r="HF129" s="72"/>
      <c r="HG129" s="72"/>
      <c r="HH129" s="72"/>
      <c r="HI129" s="72"/>
      <c r="HJ129" s="72"/>
      <c r="HK129" s="72"/>
      <c r="HL129" s="72"/>
      <c r="HM129" s="72"/>
      <c r="HN129" s="72"/>
      <c r="HO129" s="72"/>
      <c r="HP129" s="72"/>
      <c r="HQ129" s="72"/>
      <c r="HR129" s="72"/>
      <c r="HS129" s="72"/>
      <c r="HT129" s="72"/>
      <c r="HU129" s="72"/>
      <c r="HV129" s="72"/>
      <c r="HW129" s="72"/>
      <c r="HX129" s="72"/>
      <c r="HY129" s="72"/>
      <c r="HZ129" s="72"/>
      <c r="IA129" s="72"/>
      <c r="IB129" s="72"/>
      <c r="IC129" s="72"/>
      <c r="ID129" s="72"/>
      <c r="IE129" s="72"/>
      <c r="IF129" s="72"/>
      <c r="IG129" s="72"/>
      <c r="IH129" s="72"/>
      <c r="II129" s="72"/>
      <c r="IJ129" s="72"/>
      <c r="IK129" s="72"/>
      <c r="IL129" s="72"/>
      <c r="IM129" s="72"/>
      <c r="IN129" s="72"/>
      <c r="IO129" s="72"/>
      <c r="IP129" s="72"/>
      <c r="IQ129" s="72"/>
      <c r="IR129" s="72"/>
      <c r="IS129" s="72"/>
      <c r="IT129" s="72"/>
      <c r="IU129" s="72"/>
      <c r="IV129" s="72"/>
      <c r="IW129" s="72"/>
      <c r="IX129" s="72"/>
    </row>
    <row r="130" spans="1:258" ht="15">
      <c r="A130"/>
      <c r="B130"/>
      <c r="C130"/>
      <c r="D130"/>
      <c r="E130"/>
      <c r="F130"/>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c r="AT130" s="72"/>
      <c r="AU130" s="72"/>
      <c r="AV130" s="72"/>
      <c r="AW130" s="72"/>
      <c r="AX130" s="72"/>
      <c r="AY130" s="72"/>
      <c r="AZ130" s="72"/>
      <c r="BA130" s="72"/>
      <c r="BB130" s="72"/>
      <c r="BC130" s="72"/>
      <c r="BD130" s="72"/>
      <c r="BE130" s="72"/>
      <c r="BF130" s="72"/>
      <c r="BG130" s="72"/>
      <c r="BH130" s="72"/>
      <c r="BI130" s="72"/>
      <c r="BJ130" s="72"/>
      <c r="BK130" s="72"/>
      <c r="BL130" s="72"/>
      <c r="BM130" s="72"/>
      <c r="BN130" s="72"/>
      <c r="BO130" s="72"/>
      <c r="BP130" s="72"/>
      <c r="BQ130" s="72"/>
      <c r="BR130" s="72"/>
      <c r="BS130" s="72"/>
      <c r="BT130" s="72"/>
      <c r="BU130" s="72"/>
      <c r="BV130" s="72"/>
      <c r="BW130" s="72"/>
      <c r="BX130" s="72"/>
      <c r="BY130" s="72"/>
      <c r="BZ130" s="72"/>
      <c r="CA130" s="72"/>
      <c r="CB130" s="72"/>
      <c r="CC130" s="72"/>
      <c r="CD130" s="72"/>
      <c r="CE130" s="72"/>
      <c r="CF130" s="72"/>
      <c r="CG130" s="72"/>
      <c r="CH130" s="72"/>
      <c r="CI130" s="72"/>
      <c r="CJ130" s="72"/>
      <c r="CK130" s="72"/>
      <c r="CL130" s="72"/>
      <c r="CM130" s="72"/>
      <c r="CN130" s="72"/>
      <c r="CO130" s="72"/>
      <c r="CP130" s="72"/>
      <c r="CQ130" s="72"/>
      <c r="CR130" s="72"/>
      <c r="CS130" s="72"/>
      <c r="CT130" s="72"/>
      <c r="CU130" s="72"/>
      <c r="CV130" s="72"/>
      <c r="CW130" s="72"/>
      <c r="CX130" s="72"/>
      <c r="CY130" s="72"/>
      <c r="CZ130" s="72"/>
      <c r="DA130" s="72"/>
      <c r="DB130" s="72"/>
      <c r="DC130" s="72"/>
      <c r="DD130" s="72"/>
      <c r="DE130" s="72"/>
      <c r="DF130" s="72"/>
      <c r="DG130" s="72"/>
      <c r="DH130" s="72"/>
      <c r="DI130" s="72"/>
      <c r="DJ130" s="72"/>
      <c r="DK130" s="72"/>
      <c r="DL130" s="72"/>
      <c r="DM130" s="72"/>
      <c r="DN130" s="72"/>
      <c r="DO130" s="72"/>
      <c r="DP130" s="72"/>
      <c r="DQ130" s="72"/>
      <c r="DR130" s="72"/>
      <c r="DS130" s="72"/>
      <c r="DT130" s="72"/>
      <c r="DU130" s="72"/>
      <c r="DV130" s="72"/>
      <c r="DW130" s="72"/>
      <c r="DX130" s="72"/>
      <c r="DY130" s="72"/>
      <c r="DZ130" s="72"/>
      <c r="EA130" s="72"/>
      <c r="EB130" s="72"/>
      <c r="EC130" s="72"/>
      <c r="ED130" s="72"/>
      <c r="EE130" s="72"/>
      <c r="EF130" s="72"/>
      <c r="EG130" s="72"/>
      <c r="EH130" s="72"/>
      <c r="EI130" s="72"/>
      <c r="EJ130" s="72"/>
      <c r="EK130" s="72"/>
      <c r="EL130" s="72"/>
      <c r="EM130" s="72"/>
      <c r="EN130" s="72"/>
      <c r="EO130" s="72"/>
      <c r="EP130" s="72"/>
      <c r="EQ130" s="72"/>
      <c r="ER130" s="72"/>
      <c r="ES130" s="72"/>
      <c r="ET130" s="72"/>
      <c r="EU130" s="72"/>
      <c r="EV130" s="72"/>
      <c r="EW130" s="72"/>
      <c r="EX130" s="72"/>
      <c r="EY130" s="72"/>
      <c r="EZ130" s="72"/>
      <c r="FA130" s="72"/>
      <c r="FB130" s="72"/>
      <c r="FC130" s="72"/>
      <c r="FD130" s="72"/>
      <c r="FE130" s="72"/>
      <c r="FF130" s="72"/>
      <c r="FG130" s="72"/>
      <c r="FH130" s="72"/>
      <c r="FI130" s="72"/>
      <c r="FJ130" s="72"/>
      <c r="FK130" s="72"/>
      <c r="FL130" s="72"/>
      <c r="FM130" s="72"/>
      <c r="FN130" s="72"/>
      <c r="FO130" s="72"/>
      <c r="FP130" s="72"/>
      <c r="FQ130" s="72"/>
      <c r="FR130" s="72"/>
      <c r="FS130" s="72"/>
      <c r="FT130" s="72"/>
      <c r="FU130" s="72"/>
      <c r="FV130" s="72"/>
      <c r="FW130" s="72"/>
      <c r="FX130" s="72"/>
      <c r="FY130" s="72"/>
      <c r="FZ130" s="72"/>
      <c r="GA130" s="72"/>
      <c r="GB130" s="72"/>
      <c r="GC130" s="72"/>
      <c r="GD130" s="72"/>
      <c r="GE130" s="72"/>
      <c r="GF130" s="72"/>
      <c r="GG130" s="72"/>
      <c r="GH130" s="72"/>
      <c r="GI130" s="72"/>
      <c r="GJ130" s="72"/>
      <c r="GK130" s="72"/>
      <c r="GL130" s="72"/>
      <c r="GM130" s="72"/>
      <c r="GN130" s="72"/>
      <c r="GO130" s="72"/>
      <c r="GP130" s="72"/>
      <c r="GQ130" s="72"/>
      <c r="GR130" s="72"/>
      <c r="GS130" s="72"/>
      <c r="GT130" s="72"/>
      <c r="GU130" s="72"/>
      <c r="GV130" s="72"/>
      <c r="GW130" s="72"/>
      <c r="GX130" s="72"/>
      <c r="GY130" s="72"/>
      <c r="GZ130" s="72"/>
      <c r="HA130" s="72"/>
      <c r="HB130" s="72"/>
      <c r="HC130" s="72"/>
      <c r="HD130" s="72"/>
      <c r="HE130" s="72"/>
      <c r="HF130" s="72"/>
      <c r="HG130" s="72"/>
      <c r="HH130" s="72"/>
      <c r="HI130" s="72"/>
      <c r="HJ130" s="72"/>
      <c r="HK130" s="72"/>
      <c r="HL130" s="72"/>
      <c r="HM130" s="72"/>
      <c r="HN130" s="72"/>
      <c r="HO130" s="72"/>
      <c r="HP130" s="72"/>
      <c r="HQ130" s="72"/>
      <c r="HR130" s="72"/>
      <c r="HS130" s="72"/>
      <c r="HT130" s="72"/>
      <c r="HU130" s="72"/>
      <c r="HV130" s="72"/>
      <c r="HW130" s="72"/>
      <c r="HX130" s="72"/>
      <c r="HY130" s="72"/>
      <c r="HZ130" s="72"/>
      <c r="IA130" s="72"/>
      <c r="IB130" s="72"/>
      <c r="IC130" s="72"/>
      <c r="ID130" s="72"/>
      <c r="IE130" s="72"/>
      <c r="IF130" s="72"/>
      <c r="IG130" s="72"/>
      <c r="IH130" s="72"/>
      <c r="II130" s="72"/>
      <c r="IJ130" s="72"/>
      <c r="IK130" s="72"/>
      <c r="IL130" s="72"/>
      <c r="IM130" s="72"/>
      <c r="IN130" s="72"/>
      <c r="IO130" s="72"/>
      <c r="IP130" s="72"/>
      <c r="IQ130" s="72"/>
      <c r="IR130" s="72"/>
      <c r="IS130" s="72"/>
      <c r="IT130" s="72"/>
      <c r="IU130" s="72"/>
      <c r="IV130" s="72"/>
      <c r="IW130" s="72"/>
      <c r="IX130" s="72"/>
    </row>
    <row r="131" spans="1:258" ht="15">
      <c r="A131"/>
      <c r="B131"/>
      <c r="C131"/>
      <c r="D131"/>
      <c r="E131"/>
      <c r="F131"/>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c r="BE131" s="72"/>
      <c r="BF131" s="72"/>
      <c r="BG131" s="72"/>
      <c r="BH131" s="72"/>
      <c r="BI131" s="72"/>
      <c r="BJ131" s="72"/>
      <c r="BK131" s="72"/>
      <c r="BL131" s="72"/>
      <c r="BM131" s="72"/>
      <c r="BN131" s="72"/>
      <c r="BO131" s="72"/>
      <c r="BP131" s="72"/>
      <c r="BQ131" s="72"/>
      <c r="BR131" s="72"/>
      <c r="BS131" s="72"/>
      <c r="BT131" s="72"/>
      <c r="BU131" s="72"/>
      <c r="BV131" s="72"/>
      <c r="BW131" s="72"/>
      <c r="BX131" s="72"/>
      <c r="BY131" s="72"/>
      <c r="BZ131" s="72"/>
      <c r="CA131" s="72"/>
      <c r="CB131" s="72"/>
      <c r="CC131" s="72"/>
      <c r="CD131" s="72"/>
      <c r="CE131" s="72"/>
      <c r="CF131" s="72"/>
      <c r="CG131" s="72"/>
      <c r="CH131" s="72"/>
      <c r="CI131" s="72"/>
      <c r="CJ131" s="72"/>
      <c r="CK131" s="72"/>
      <c r="CL131" s="72"/>
      <c r="CM131" s="72"/>
      <c r="CN131" s="72"/>
      <c r="CO131" s="72"/>
      <c r="CP131" s="72"/>
      <c r="CQ131" s="72"/>
      <c r="CR131" s="72"/>
      <c r="CS131" s="72"/>
      <c r="CT131" s="72"/>
      <c r="CU131" s="72"/>
      <c r="CV131" s="72"/>
      <c r="CW131" s="72"/>
      <c r="CX131" s="72"/>
      <c r="CY131" s="72"/>
      <c r="CZ131" s="72"/>
      <c r="DA131" s="72"/>
      <c r="DB131" s="72"/>
      <c r="DC131" s="72"/>
      <c r="DD131" s="72"/>
      <c r="DE131" s="72"/>
      <c r="DF131" s="72"/>
      <c r="DG131" s="72"/>
      <c r="DH131" s="72"/>
      <c r="DI131" s="72"/>
      <c r="DJ131" s="72"/>
      <c r="DK131" s="72"/>
      <c r="DL131" s="72"/>
      <c r="DM131" s="72"/>
      <c r="DN131" s="72"/>
      <c r="DO131" s="72"/>
      <c r="DP131" s="72"/>
      <c r="DQ131" s="72"/>
      <c r="DR131" s="72"/>
      <c r="DS131" s="72"/>
      <c r="DT131" s="72"/>
      <c r="DU131" s="72"/>
      <c r="DV131" s="72"/>
      <c r="DW131" s="72"/>
      <c r="DX131" s="72"/>
      <c r="DY131" s="72"/>
      <c r="DZ131" s="72"/>
      <c r="EA131" s="72"/>
      <c r="EB131" s="72"/>
      <c r="EC131" s="72"/>
      <c r="ED131" s="72"/>
      <c r="EE131" s="72"/>
      <c r="EF131" s="72"/>
      <c r="EG131" s="72"/>
      <c r="EH131" s="72"/>
      <c r="EI131" s="72"/>
      <c r="EJ131" s="72"/>
      <c r="EK131" s="72"/>
      <c r="EL131" s="72"/>
      <c r="EM131" s="72"/>
      <c r="EN131" s="72"/>
      <c r="EO131" s="72"/>
      <c r="EP131" s="72"/>
      <c r="EQ131" s="72"/>
      <c r="ER131" s="72"/>
      <c r="ES131" s="72"/>
      <c r="ET131" s="72"/>
      <c r="EU131" s="72"/>
      <c r="EV131" s="72"/>
      <c r="EW131" s="72"/>
      <c r="EX131" s="72"/>
      <c r="EY131" s="72"/>
      <c r="EZ131" s="72"/>
      <c r="FA131" s="72"/>
      <c r="FB131" s="72"/>
      <c r="FC131" s="72"/>
      <c r="FD131" s="72"/>
      <c r="FE131" s="72"/>
      <c r="FF131" s="72"/>
      <c r="FG131" s="72"/>
      <c r="FH131" s="72"/>
      <c r="FI131" s="72"/>
      <c r="FJ131" s="72"/>
      <c r="FK131" s="72"/>
      <c r="FL131" s="72"/>
      <c r="FM131" s="72"/>
      <c r="FN131" s="72"/>
      <c r="FO131" s="72"/>
      <c r="FP131" s="72"/>
      <c r="FQ131" s="72"/>
      <c r="FR131" s="72"/>
      <c r="FS131" s="72"/>
      <c r="FT131" s="72"/>
      <c r="FU131" s="72"/>
      <c r="FV131" s="72"/>
      <c r="FW131" s="72"/>
      <c r="FX131" s="72"/>
      <c r="FY131" s="72"/>
      <c r="FZ131" s="72"/>
      <c r="GA131" s="72"/>
      <c r="GB131" s="72"/>
      <c r="GC131" s="72"/>
      <c r="GD131" s="72"/>
      <c r="GE131" s="72"/>
      <c r="GF131" s="72"/>
      <c r="GG131" s="72"/>
      <c r="GH131" s="72"/>
      <c r="GI131" s="72"/>
      <c r="GJ131" s="72"/>
      <c r="GK131" s="72"/>
      <c r="GL131" s="72"/>
      <c r="GM131" s="72"/>
      <c r="GN131" s="72"/>
      <c r="GO131" s="72"/>
      <c r="GP131" s="72"/>
      <c r="GQ131" s="72"/>
      <c r="GR131" s="72"/>
      <c r="GS131" s="72"/>
      <c r="GT131" s="72"/>
      <c r="GU131" s="72"/>
      <c r="GV131" s="72"/>
      <c r="GW131" s="72"/>
      <c r="GX131" s="72"/>
      <c r="GY131" s="72"/>
      <c r="GZ131" s="72"/>
      <c r="HA131" s="72"/>
      <c r="HB131" s="72"/>
      <c r="HC131" s="72"/>
      <c r="HD131" s="72"/>
      <c r="HE131" s="72"/>
      <c r="HF131" s="72"/>
      <c r="HG131" s="72"/>
      <c r="HH131" s="72"/>
      <c r="HI131" s="72"/>
      <c r="HJ131" s="72"/>
      <c r="HK131" s="72"/>
      <c r="HL131" s="72"/>
      <c r="HM131" s="72"/>
      <c r="HN131" s="72"/>
      <c r="HO131" s="72"/>
      <c r="HP131" s="72"/>
      <c r="HQ131" s="72"/>
      <c r="HR131" s="72"/>
      <c r="HS131" s="72"/>
      <c r="HT131" s="72"/>
      <c r="HU131" s="72"/>
      <c r="HV131" s="72"/>
      <c r="HW131" s="72"/>
      <c r="HX131" s="72"/>
      <c r="HY131" s="72"/>
      <c r="HZ131" s="72"/>
      <c r="IA131" s="72"/>
      <c r="IB131" s="72"/>
      <c r="IC131" s="72"/>
      <c r="ID131" s="72"/>
      <c r="IE131" s="72"/>
      <c r="IF131" s="72"/>
      <c r="IG131" s="72"/>
      <c r="IH131" s="72"/>
      <c r="II131" s="72"/>
      <c r="IJ131" s="72"/>
      <c r="IK131" s="72"/>
      <c r="IL131" s="72"/>
      <c r="IM131" s="72"/>
      <c r="IN131" s="72"/>
      <c r="IO131" s="72"/>
      <c r="IP131" s="72"/>
      <c r="IQ131" s="72"/>
      <c r="IR131" s="72"/>
      <c r="IS131" s="72"/>
      <c r="IT131" s="72"/>
      <c r="IU131" s="72"/>
      <c r="IV131" s="72"/>
      <c r="IW131" s="72"/>
      <c r="IX131" s="72"/>
    </row>
    <row r="132" spans="1:258" ht="15">
      <c r="A132"/>
      <c r="B132"/>
      <c r="C132"/>
      <c r="D132"/>
      <c r="E132"/>
      <c r="F13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c r="BC132" s="72"/>
      <c r="BD132" s="72"/>
      <c r="BE132" s="72"/>
      <c r="BF132" s="72"/>
      <c r="BG132" s="72"/>
      <c r="BH132" s="72"/>
      <c r="BI132" s="72"/>
      <c r="BJ132" s="72"/>
      <c r="BK132" s="72"/>
      <c r="BL132" s="72"/>
      <c r="BM132" s="72"/>
      <c r="BN132" s="72"/>
      <c r="BO132" s="72"/>
      <c r="BP132" s="72"/>
      <c r="BQ132" s="72"/>
      <c r="BR132" s="72"/>
      <c r="BS132" s="72"/>
      <c r="BT132" s="72"/>
      <c r="BU132" s="72"/>
      <c r="BV132" s="72"/>
      <c r="BW132" s="72"/>
      <c r="BX132" s="72"/>
      <c r="BY132" s="72"/>
      <c r="BZ132" s="72"/>
      <c r="CA132" s="72"/>
      <c r="CB132" s="72"/>
      <c r="CC132" s="72"/>
      <c r="CD132" s="72"/>
      <c r="CE132" s="72"/>
      <c r="CF132" s="72"/>
      <c r="CG132" s="72"/>
      <c r="CH132" s="72"/>
      <c r="CI132" s="72"/>
      <c r="CJ132" s="72"/>
      <c r="CK132" s="72"/>
      <c r="CL132" s="72"/>
      <c r="CM132" s="72"/>
      <c r="CN132" s="72"/>
      <c r="CO132" s="72"/>
      <c r="CP132" s="72"/>
      <c r="CQ132" s="72"/>
      <c r="CR132" s="72"/>
      <c r="CS132" s="72"/>
      <c r="CT132" s="72"/>
      <c r="CU132" s="72"/>
      <c r="CV132" s="72"/>
      <c r="CW132" s="72"/>
      <c r="CX132" s="72"/>
      <c r="CY132" s="72"/>
      <c r="CZ132" s="72"/>
      <c r="DA132" s="72"/>
      <c r="DB132" s="72"/>
      <c r="DC132" s="72"/>
      <c r="DD132" s="72"/>
      <c r="DE132" s="72"/>
      <c r="DF132" s="72"/>
      <c r="DG132" s="72"/>
      <c r="DH132" s="72"/>
      <c r="DI132" s="72"/>
      <c r="DJ132" s="72"/>
      <c r="DK132" s="72"/>
      <c r="DL132" s="72"/>
      <c r="DM132" s="72"/>
      <c r="DN132" s="72"/>
      <c r="DO132" s="72"/>
      <c r="DP132" s="72"/>
      <c r="DQ132" s="72"/>
      <c r="DR132" s="72"/>
      <c r="DS132" s="72"/>
      <c r="DT132" s="72"/>
      <c r="DU132" s="72"/>
      <c r="DV132" s="72"/>
      <c r="DW132" s="72"/>
      <c r="DX132" s="72"/>
      <c r="DY132" s="72"/>
      <c r="DZ132" s="72"/>
      <c r="EA132" s="72"/>
      <c r="EB132" s="72"/>
      <c r="EC132" s="72"/>
      <c r="ED132" s="72"/>
      <c r="EE132" s="72"/>
      <c r="EF132" s="72"/>
      <c r="EG132" s="72"/>
      <c r="EH132" s="72"/>
      <c r="EI132" s="72"/>
      <c r="EJ132" s="72"/>
      <c r="EK132" s="72"/>
      <c r="EL132" s="72"/>
      <c r="EM132" s="72"/>
      <c r="EN132" s="72"/>
      <c r="EO132" s="72"/>
      <c r="EP132" s="72"/>
      <c r="EQ132" s="72"/>
      <c r="ER132" s="72"/>
      <c r="ES132" s="72"/>
      <c r="ET132" s="72"/>
      <c r="EU132" s="72"/>
      <c r="EV132" s="72"/>
      <c r="EW132" s="72"/>
      <c r="EX132" s="72"/>
      <c r="EY132" s="72"/>
      <c r="EZ132" s="72"/>
      <c r="FA132" s="72"/>
      <c r="FB132" s="72"/>
      <c r="FC132" s="72"/>
      <c r="FD132" s="72"/>
      <c r="FE132" s="72"/>
      <c r="FF132" s="72"/>
      <c r="FG132" s="72"/>
      <c r="FH132" s="72"/>
      <c r="FI132" s="72"/>
      <c r="FJ132" s="72"/>
      <c r="FK132" s="72"/>
      <c r="FL132" s="72"/>
      <c r="FM132" s="72"/>
      <c r="FN132" s="72"/>
      <c r="FO132" s="72"/>
      <c r="FP132" s="72"/>
      <c r="FQ132" s="72"/>
      <c r="FR132" s="72"/>
      <c r="FS132" s="72"/>
      <c r="FT132" s="72"/>
      <c r="FU132" s="72"/>
      <c r="FV132" s="72"/>
      <c r="FW132" s="72"/>
      <c r="FX132" s="72"/>
      <c r="FY132" s="72"/>
      <c r="FZ132" s="72"/>
      <c r="GA132" s="72"/>
      <c r="GB132" s="72"/>
      <c r="GC132" s="72"/>
      <c r="GD132" s="72"/>
      <c r="GE132" s="72"/>
      <c r="GF132" s="72"/>
      <c r="GG132" s="72"/>
      <c r="GH132" s="72"/>
      <c r="GI132" s="72"/>
      <c r="GJ132" s="72"/>
      <c r="GK132" s="72"/>
      <c r="GL132" s="72"/>
      <c r="GM132" s="72"/>
      <c r="GN132" s="72"/>
      <c r="GO132" s="72"/>
      <c r="GP132" s="72"/>
      <c r="GQ132" s="72"/>
      <c r="GR132" s="72"/>
      <c r="GS132" s="72"/>
      <c r="GT132" s="72"/>
      <c r="GU132" s="72"/>
      <c r="GV132" s="72"/>
      <c r="GW132" s="72"/>
      <c r="GX132" s="72"/>
      <c r="GY132" s="72"/>
      <c r="GZ132" s="72"/>
      <c r="HA132" s="72"/>
      <c r="HB132" s="72"/>
      <c r="HC132" s="72"/>
      <c r="HD132" s="72"/>
      <c r="HE132" s="72"/>
      <c r="HF132" s="72"/>
      <c r="HG132" s="72"/>
      <c r="HH132" s="72"/>
      <c r="HI132" s="72"/>
      <c r="HJ132" s="72"/>
      <c r="HK132" s="72"/>
      <c r="HL132" s="72"/>
      <c r="HM132" s="72"/>
      <c r="HN132" s="72"/>
      <c r="HO132" s="72"/>
      <c r="HP132" s="72"/>
      <c r="HQ132" s="72"/>
      <c r="HR132" s="72"/>
      <c r="HS132" s="72"/>
      <c r="HT132" s="72"/>
      <c r="HU132" s="72"/>
      <c r="HV132" s="72"/>
      <c r="HW132" s="72"/>
      <c r="HX132" s="72"/>
      <c r="HY132" s="72"/>
      <c r="HZ132" s="72"/>
      <c r="IA132" s="72"/>
      <c r="IB132" s="72"/>
      <c r="IC132" s="72"/>
      <c r="ID132" s="72"/>
      <c r="IE132" s="72"/>
      <c r="IF132" s="72"/>
      <c r="IG132" s="72"/>
      <c r="IH132" s="72"/>
      <c r="II132" s="72"/>
      <c r="IJ132" s="72"/>
      <c r="IK132" s="72"/>
      <c r="IL132" s="72"/>
      <c r="IM132" s="72"/>
      <c r="IN132" s="72"/>
      <c r="IO132" s="72"/>
      <c r="IP132" s="72"/>
      <c r="IQ132" s="72"/>
      <c r="IR132" s="72"/>
      <c r="IS132" s="72"/>
      <c r="IT132" s="72"/>
      <c r="IU132" s="72"/>
      <c r="IV132" s="72"/>
      <c r="IW132" s="72"/>
      <c r="IX132" s="72"/>
    </row>
    <row r="133" spans="1:258" ht="15">
      <c r="A133"/>
      <c r="B133"/>
      <c r="C133"/>
      <c r="D133"/>
      <c r="E133"/>
      <c r="F133"/>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c r="AP133" s="72"/>
      <c r="AQ133" s="72"/>
      <c r="AR133" s="72"/>
      <c r="AS133" s="72"/>
      <c r="AT133" s="72"/>
      <c r="AU133" s="72"/>
      <c r="AV133" s="72"/>
      <c r="AW133" s="72"/>
      <c r="AX133" s="72"/>
      <c r="AY133" s="72"/>
      <c r="AZ133" s="72"/>
      <c r="BA133" s="72"/>
      <c r="BB133" s="72"/>
      <c r="BC133" s="72"/>
      <c r="BD133" s="72"/>
      <c r="BE133" s="72"/>
      <c r="BF133" s="72"/>
      <c r="BG133" s="72"/>
      <c r="BH133" s="72"/>
      <c r="BI133" s="72"/>
      <c r="BJ133" s="72"/>
      <c r="BK133" s="72"/>
      <c r="BL133" s="72"/>
      <c r="BM133" s="72"/>
      <c r="BN133" s="72"/>
      <c r="BO133" s="72"/>
      <c r="BP133" s="72"/>
      <c r="BQ133" s="72"/>
      <c r="BR133" s="72"/>
      <c r="BS133" s="72"/>
      <c r="BT133" s="72"/>
      <c r="BU133" s="72"/>
      <c r="BV133" s="72"/>
      <c r="BW133" s="72"/>
      <c r="BX133" s="72"/>
      <c r="BY133" s="72"/>
      <c r="BZ133" s="72"/>
      <c r="CA133" s="72"/>
      <c r="CB133" s="72"/>
      <c r="CC133" s="72"/>
      <c r="CD133" s="72"/>
      <c r="CE133" s="72"/>
      <c r="CF133" s="72"/>
      <c r="CG133" s="72"/>
      <c r="CH133" s="72"/>
      <c r="CI133" s="72"/>
      <c r="CJ133" s="72"/>
      <c r="CK133" s="72"/>
      <c r="CL133" s="72"/>
      <c r="CM133" s="72"/>
      <c r="CN133" s="72"/>
      <c r="CO133" s="72"/>
      <c r="CP133" s="72"/>
      <c r="CQ133" s="72"/>
      <c r="CR133" s="72"/>
      <c r="CS133" s="72"/>
      <c r="CT133" s="72"/>
      <c r="CU133" s="72"/>
      <c r="CV133" s="72"/>
      <c r="CW133" s="72"/>
      <c r="CX133" s="72"/>
      <c r="CY133" s="72"/>
      <c r="CZ133" s="72"/>
      <c r="DA133" s="72"/>
      <c r="DB133" s="72"/>
      <c r="DC133" s="72"/>
      <c r="DD133" s="72"/>
      <c r="DE133" s="72"/>
      <c r="DF133" s="72"/>
      <c r="DG133" s="72"/>
      <c r="DH133" s="72"/>
      <c r="DI133" s="72"/>
      <c r="DJ133" s="72"/>
      <c r="DK133" s="72"/>
      <c r="DL133" s="72"/>
      <c r="DM133" s="72"/>
      <c r="DN133" s="72"/>
      <c r="DO133" s="72"/>
      <c r="DP133" s="72"/>
      <c r="DQ133" s="72"/>
      <c r="DR133" s="72"/>
      <c r="DS133" s="72"/>
      <c r="DT133" s="72"/>
      <c r="DU133" s="72"/>
      <c r="DV133" s="72"/>
      <c r="DW133" s="72"/>
      <c r="DX133" s="72"/>
      <c r="DY133" s="72"/>
      <c r="DZ133" s="72"/>
      <c r="EA133" s="72"/>
      <c r="EB133" s="72"/>
      <c r="EC133" s="72"/>
      <c r="ED133" s="72"/>
      <c r="EE133" s="72"/>
      <c r="EF133" s="72"/>
      <c r="EG133" s="72"/>
      <c r="EH133" s="72"/>
      <c r="EI133" s="72"/>
      <c r="EJ133" s="72"/>
      <c r="EK133" s="72"/>
      <c r="EL133" s="72"/>
      <c r="EM133" s="72"/>
      <c r="EN133" s="72"/>
      <c r="EO133" s="72"/>
      <c r="EP133" s="72"/>
      <c r="EQ133" s="72"/>
      <c r="ER133" s="72"/>
      <c r="ES133" s="72"/>
      <c r="ET133" s="72"/>
      <c r="EU133" s="72"/>
      <c r="EV133" s="72"/>
      <c r="EW133" s="72"/>
      <c r="EX133" s="72"/>
      <c r="EY133" s="72"/>
      <c r="EZ133" s="72"/>
      <c r="FA133" s="72"/>
      <c r="FB133" s="72"/>
      <c r="FC133" s="72"/>
      <c r="FD133" s="72"/>
      <c r="FE133" s="72"/>
      <c r="FF133" s="72"/>
      <c r="FG133" s="72"/>
      <c r="FH133" s="72"/>
      <c r="FI133" s="72"/>
      <c r="FJ133" s="72"/>
      <c r="FK133" s="72"/>
      <c r="FL133" s="72"/>
      <c r="FM133" s="72"/>
      <c r="FN133" s="72"/>
      <c r="FO133" s="72"/>
      <c r="FP133" s="72"/>
      <c r="FQ133" s="72"/>
      <c r="FR133" s="72"/>
      <c r="FS133" s="72"/>
      <c r="FT133" s="72"/>
      <c r="FU133" s="72"/>
      <c r="FV133" s="72"/>
      <c r="FW133" s="72"/>
      <c r="FX133" s="72"/>
      <c r="FY133" s="72"/>
      <c r="FZ133" s="72"/>
      <c r="GA133" s="72"/>
      <c r="GB133" s="72"/>
      <c r="GC133" s="72"/>
      <c r="GD133" s="72"/>
      <c r="GE133" s="72"/>
      <c r="GF133" s="72"/>
      <c r="GG133" s="72"/>
      <c r="GH133" s="72"/>
      <c r="GI133" s="72"/>
      <c r="GJ133" s="72"/>
      <c r="GK133" s="72"/>
      <c r="GL133" s="72"/>
      <c r="GM133" s="72"/>
      <c r="GN133" s="72"/>
      <c r="GO133" s="72"/>
      <c r="GP133" s="72"/>
      <c r="GQ133" s="72"/>
      <c r="GR133" s="72"/>
      <c r="GS133" s="72"/>
      <c r="GT133" s="72"/>
      <c r="GU133" s="72"/>
      <c r="GV133" s="72"/>
      <c r="GW133" s="72"/>
      <c r="GX133" s="72"/>
      <c r="GY133" s="72"/>
      <c r="GZ133" s="72"/>
      <c r="HA133" s="72"/>
      <c r="HB133" s="72"/>
      <c r="HC133" s="72"/>
      <c r="HD133" s="72"/>
      <c r="HE133" s="72"/>
      <c r="HF133" s="72"/>
      <c r="HG133" s="72"/>
      <c r="HH133" s="72"/>
      <c r="HI133" s="72"/>
      <c r="HJ133" s="72"/>
      <c r="HK133" s="72"/>
      <c r="HL133" s="72"/>
      <c r="HM133" s="72"/>
      <c r="HN133" s="72"/>
      <c r="HO133" s="72"/>
      <c r="HP133" s="72"/>
      <c r="HQ133" s="72"/>
      <c r="HR133" s="72"/>
      <c r="HS133" s="72"/>
      <c r="HT133" s="72"/>
      <c r="HU133" s="72"/>
      <c r="HV133" s="72"/>
      <c r="HW133" s="72"/>
      <c r="HX133" s="72"/>
      <c r="HY133" s="72"/>
      <c r="HZ133" s="72"/>
      <c r="IA133" s="72"/>
      <c r="IB133" s="72"/>
      <c r="IC133" s="72"/>
      <c r="ID133" s="72"/>
      <c r="IE133" s="72"/>
      <c r="IF133" s="72"/>
      <c r="IG133" s="72"/>
      <c r="IH133" s="72"/>
      <c r="II133" s="72"/>
      <c r="IJ133" s="72"/>
      <c r="IK133" s="72"/>
      <c r="IL133" s="72"/>
      <c r="IM133" s="72"/>
      <c r="IN133" s="72"/>
      <c r="IO133" s="72"/>
      <c r="IP133" s="72"/>
      <c r="IQ133" s="72"/>
      <c r="IR133" s="72"/>
      <c r="IS133" s="72"/>
      <c r="IT133" s="72"/>
      <c r="IU133" s="72"/>
      <c r="IV133" s="72"/>
      <c r="IW133" s="72"/>
      <c r="IX133" s="72"/>
    </row>
    <row r="134" spans="1:258" ht="15">
      <c r="A134"/>
      <c r="B134"/>
      <c r="C134"/>
      <c r="D134"/>
      <c r="E134"/>
      <c r="F134"/>
    </row>
    <row r="135" spans="1:258" ht="15">
      <c r="A135"/>
      <c r="B135"/>
      <c r="C135"/>
      <c r="D135"/>
      <c r="E135"/>
      <c r="F135"/>
    </row>
    <row r="136" spans="1:258" ht="15">
      <c r="A136"/>
      <c r="B136"/>
      <c r="C136"/>
      <c r="D136"/>
      <c r="E136"/>
      <c r="F136"/>
    </row>
    <row r="137" spans="1:258" ht="15">
      <c r="A137"/>
      <c r="B137"/>
      <c r="C137"/>
      <c r="D137"/>
      <c r="E137"/>
      <c r="F137"/>
    </row>
  </sheetData>
  <mergeCells count="100">
    <mergeCell ref="G64:G73"/>
    <mergeCell ref="F17:F18"/>
    <mergeCell ref="G17:G18"/>
    <mergeCell ref="H17:H18"/>
    <mergeCell ref="B19:B23"/>
    <mergeCell ref="C19:C23"/>
    <mergeCell ref="E19:E23"/>
    <mergeCell ref="F19:F23"/>
    <mergeCell ref="G19:G23"/>
    <mergeCell ref="H19:H23"/>
    <mergeCell ref="F44:F53"/>
    <mergeCell ref="G44:G53"/>
    <mergeCell ref="F34:F43"/>
    <mergeCell ref="G34:G43"/>
    <mergeCell ref="F24:F33"/>
    <mergeCell ref="G24:G33"/>
    <mergeCell ref="A64:A73"/>
    <mergeCell ref="B64:B73"/>
    <mergeCell ref="C64:C73"/>
    <mergeCell ref="E64:E73"/>
    <mergeCell ref="F64:F73"/>
    <mergeCell ref="H64:H73"/>
    <mergeCell ref="M64:M73"/>
    <mergeCell ref="N64:N73"/>
    <mergeCell ref="O64:O73"/>
    <mergeCell ref="M17:M18"/>
    <mergeCell ref="N17:N18"/>
    <mergeCell ref="O17:O18"/>
    <mergeCell ref="M19:M23"/>
    <mergeCell ref="N19:N23"/>
    <mergeCell ref="O19:O23"/>
    <mergeCell ref="H34:H43"/>
    <mergeCell ref="M34:M43"/>
    <mergeCell ref="H24:H33"/>
    <mergeCell ref="M24:M33"/>
    <mergeCell ref="O54:O63"/>
    <mergeCell ref="A8:A9"/>
    <mergeCell ref="B8:B9"/>
    <mergeCell ref="A1:B3"/>
    <mergeCell ref="I8:I9"/>
    <mergeCell ref="K8:K9"/>
    <mergeCell ref="A4:C4"/>
    <mergeCell ref="D4:N4"/>
    <mergeCell ref="A5:C5"/>
    <mergeCell ref="D5:N5"/>
    <mergeCell ref="A6:C6"/>
    <mergeCell ref="D6:N6"/>
    <mergeCell ref="M8:M9"/>
    <mergeCell ref="A10:A16"/>
    <mergeCell ref="B10:B16"/>
    <mergeCell ref="C10:C16"/>
    <mergeCell ref="E10:E16"/>
    <mergeCell ref="F10:F16"/>
    <mergeCell ref="G10:G16"/>
    <mergeCell ref="O8:O9"/>
    <mergeCell ref="D7:D9"/>
    <mergeCell ref="E7:H7"/>
    <mergeCell ref="I7:M7"/>
    <mergeCell ref="N7:O7"/>
    <mergeCell ref="H10:H16"/>
    <mergeCell ref="M10:M16"/>
    <mergeCell ref="N10:N16"/>
    <mergeCell ref="O10:O16"/>
    <mergeCell ref="E8:E9"/>
    <mergeCell ref="F8:F9"/>
    <mergeCell ref="G8:G9"/>
    <mergeCell ref="H8:H9"/>
    <mergeCell ref="N8:N9"/>
    <mergeCell ref="L8:L9"/>
    <mergeCell ref="A17:A18"/>
    <mergeCell ref="B17:B18"/>
    <mergeCell ref="C17:C18"/>
    <mergeCell ref="E17:E18"/>
    <mergeCell ref="A44:A53"/>
    <mergeCell ref="B44:B53"/>
    <mergeCell ref="C44:C53"/>
    <mergeCell ref="E44:E53"/>
    <mergeCell ref="A24:A33"/>
    <mergeCell ref="B24:B33"/>
    <mergeCell ref="C24:C33"/>
    <mergeCell ref="E24:E33"/>
    <mergeCell ref="A34:A43"/>
    <mergeCell ref="B34:B43"/>
    <mergeCell ref="C34:C43"/>
    <mergeCell ref="E34:E43"/>
    <mergeCell ref="N44:N53"/>
    <mergeCell ref="N34:N43"/>
    <mergeCell ref="O34:O43"/>
    <mergeCell ref="N24:N33"/>
    <mergeCell ref="A54:A63"/>
    <mergeCell ref="B54:B63"/>
    <mergeCell ref="C54:C63"/>
    <mergeCell ref="E54:E63"/>
    <mergeCell ref="F54:F63"/>
    <mergeCell ref="G54:G63"/>
    <mergeCell ref="H54:H63"/>
    <mergeCell ref="M54:M63"/>
    <mergeCell ref="N54:N63"/>
    <mergeCell ref="H44:H53"/>
    <mergeCell ref="M44:M53"/>
  </mergeCells>
  <conditionalFormatting sqref="D17:D18">
    <cfRule type="containsText" dxfId="378" priority="495" operator="containsText" text="3- Moderado">
      <formula>NOT(ISERROR(SEARCH("3- Moderado",D17)))</formula>
    </cfRule>
    <cfRule type="containsText" dxfId="377" priority="496" operator="containsText" text="6- Moderado">
      <formula>NOT(ISERROR(SEARCH("6- Moderado",D17)))</formula>
    </cfRule>
    <cfRule type="containsText" dxfId="376" priority="497" operator="containsText" text="4- Moderado">
      <formula>NOT(ISERROR(SEARCH("4- Moderado",D17)))</formula>
    </cfRule>
    <cfRule type="containsText" dxfId="375" priority="498" operator="containsText" text="3- Bajo">
      <formula>NOT(ISERROR(SEARCH("3- Bajo",D17)))</formula>
    </cfRule>
    <cfRule type="containsText" dxfId="374" priority="499" operator="containsText" text="4- Bajo">
      <formula>NOT(ISERROR(SEARCH("4- Bajo",D17)))</formula>
    </cfRule>
    <cfRule type="containsText" dxfId="373" priority="500" operator="containsText" text="1- Bajo">
      <formula>NOT(ISERROR(SEARCH("1- Bajo",D17)))</formula>
    </cfRule>
  </conditionalFormatting>
  <conditionalFormatting sqref="D19:D22">
    <cfRule type="containsText" dxfId="372" priority="489" operator="containsText" text="3- Moderado">
      <formula>NOT(ISERROR(SEARCH("3- Moderado",D19)))</formula>
    </cfRule>
    <cfRule type="containsText" dxfId="371" priority="490" operator="containsText" text="6- Moderado">
      <formula>NOT(ISERROR(SEARCH("6- Moderado",D19)))</formula>
    </cfRule>
    <cfRule type="containsText" dxfId="370" priority="491" operator="containsText" text="4- Moderado">
      <formula>NOT(ISERROR(SEARCH("4- Moderado",D19)))</formula>
    </cfRule>
    <cfRule type="containsText" dxfId="369" priority="492" operator="containsText" text="3- Bajo">
      <formula>NOT(ISERROR(SEARCH("3- Bajo",D19)))</formula>
    </cfRule>
    <cfRule type="containsText" dxfId="368" priority="493" operator="containsText" text="4- Bajo">
      <formula>NOT(ISERROR(SEARCH("4- Bajo",D19)))</formula>
    </cfRule>
    <cfRule type="containsText" dxfId="367" priority="494" operator="containsText" text="1- Bajo">
      <formula>NOT(ISERROR(SEARCH("1- Bajo",D19)))</formula>
    </cfRule>
  </conditionalFormatting>
  <conditionalFormatting sqref="D34:D35">
    <cfRule type="containsText" dxfId="366" priority="483" operator="containsText" text="3- Moderado">
      <formula>NOT(ISERROR(SEARCH("3- Moderado",D34)))</formula>
    </cfRule>
    <cfRule type="containsText" dxfId="365" priority="484" operator="containsText" text="6- Moderado">
      <formula>NOT(ISERROR(SEARCH("6- Moderado",D34)))</formula>
    </cfRule>
    <cfRule type="containsText" dxfId="364" priority="485" operator="containsText" text="4- Moderado">
      <formula>NOT(ISERROR(SEARCH("4- Moderado",D34)))</formula>
    </cfRule>
    <cfRule type="containsText" dxfId="363" priority="486" operator="containsText" text="3- Bajo">
      <formula>NOT(ISERROR(SEARCH("3- Bajo",D34)))</formula>
    </cfRule>
    <cfRule type="containsText" dxfId="362" priority="487" operator="containsText" text="4- Bajo">
      <formula>NOT(ISERROR(SEARCH("4- Bajo",D34)))</formula>
    </cfRule>
    <cfRule type="containsText" dxfId="361" priority="488" operator="containsText" text="1- Bajo">
      <formula>NOT(ISERROR(SEARCH("1- Bajo",D34)))</formula>
    </cfRule>
  </conditionalFormatting>
  <conditionalFormatting sqref="M10 M17 M19 M24 M34 M54 M44 M64 K10:K73">
    <cfRule type="containsText" dxfId="360" priority="533" operator="containsText" text="Catastrófico">
      <formula>NOT(ISERROR(SEARCH("Catastrófico",K10)))</formula>
    </cfRule>
    <cfRule type="containsText" dxfId="359" priority="534" operator="containsText" text="Mayor">
      <formula>NOT(ISERROR(SEARCH("Mayor",K10)))</formula>
    </cfRule>
    <cfRule type="containsText" dxfId="358" priority="535" operator="containsText" text="Alta">
      <formula>NOT(ISERROR(SEARCH("Alta",K10)))</formula>
    </cfRule>
    <cfRule type="containsText" dxfId="357" priority="536" operator="containsText" text="Moderado">
      <formula>NOT(ISERROR(SEARCH("Moderado",K10)))</formula>
    </cfRule>
    <cfRule type="containsText" dxfId="356" priority="537" operator="containsText" text="Menor">
      <formula>NOT(ISERROR(SEARCH("Menor",K10)))</formula>
    </cfRule>
    <cfRule type="containsText" dxfId="355" priority="538" operator="containsText" text="Leve">
      <formula>NOT(ISERROR(SEARCH("Leve",K10)))</formula>
    </cfRule>
  </conditionalFormatting>
  <conditionalFormatting sqref="N10:O10 N17:O17 N19 N24 N34 N54 N44 N64">
    <cfRule type="containsText" dxfId="354" priority="561" operator="containsText" text="Extremo">
      <formula>NOT(ISERROR(SEARCH("Extremo",N10)))</formula>
    </cfRule>
    <cfRule type="containsText" dxfId="353" priority="562" operator="containsText" text="Alto">
      <formula>NOT(ISERROR(SEARCH("Alto",N10)))</formula>
    </cfRule>
    <cfRule type="containsText" dxfId="352" priority="563" operator="containsText" text="Bajo">
      <formula>NOT(ISERROR(SEARCH("Bajo",N10)))</formula>
    </cfRule>
    <cfRule type="containsText" dxfId="351" priority="564" operator="containsText" text="Moderado">
      <formula>NOT(ISERROR(SEARCH("Moderado",N10)))</formula>
    </cfRule>
  </conditionalFormatting>
  <conditionalFormatting sqref="O19">
    <cfRule type="containsText" dxfId="350" priority="529" operator="containsText" text="Extremo">
      <formula>NOT(ISERROR(SEARCH("Extremo",O19)))</formula>
    </cfRule>
    <cfRule type="containsText" dxfId="349" priority="530" operator="containsText" text="Alto">
      <formula>NOT(ISERROR(SEARCH("Alto",O19)))</formula>
    </cfRule>
    <cfRule type="containsText" dxfId="348" priority="531" operator="containsText" text="Bajo">
      <formula>NOT(ISERROR(SEARCH("Bajo",O19)))</formula>
    </cfRule>
    <cfRule type="containsText" dxfId="347" priority="532" operator="containsText" text="Moderado">
      <formula>NOT(ISERROR(SEARCH("Moderado",O19)))</formula>
    </cfRule>
  </conditionalFormatting>
  <conditionalFormatting sqref="D44:D46">
    <cfRule type="containsText" dxfId="346" priority="439" operator="containsText" text="3- Moderado">
      <formula>NOT(ISERROR(SEARCH("3- Moderado",D44)))</formula>
    </cfRule>
    <cfRule type="containsText" dxfId="345" priority="440" operator="containsText" text="6- Moderado">
      <formula>NOT(ISERROR(SEARCH("6- Moderado",D44)))</formula>
    </cfRule>
    <cfRule type="containsText" dxfId="344" priority="441" operator="containsText" text="4- Moderado">
      <formula>NOT(ISERROR(SEARCH("4- Moderado",D44)))</formula>
    </cfRule>
    <cfRule type="containsText" dxfId="343" priority="442" operator="containsText" text="3- Bajo">
      <formula>NOT(ISERROR(SEARCH("3- Bajo",D44)))</formula>
    </cfRule>
    <cfRule type="containsText" dxfId="342" priority="443" operator="containsText" text="4- Bajo">
      <formula>NOT(ISERROR(SEARCH("4- Bajo",D44)))</formula>
    </cfRule>
    <cfRule type="containsText" dxfId="341" priority="444" operator="containsText" text="1- Bajo">
      <formula>NOT(ISERROR(SEARCH("1- Bajo",D44)))</formula>
    </cfRule>
  </conditionalFormatting>
  <conditionalFormatting sqref="D24:D32">
    <cfRule type="containsText" dxfId="340" priority="259" operator="containsText" text="3- Moderado">
      <formula>NOT(ISERROR(SEARCH("3- Moderado",D24)))</formula>
    </cfRule>
    <cfRule type="containsText" dxfId="339" priority="260" operator="containsText" text="6- Moderado">
      <formula>NOT(ISERROR(SEARCH("6- Moderado",D24)))</formula>
    </cfRule>
    <cfRule type="containsText" dxfId="338" priority="261" operator="containsText" text="4- Moderado">
      <formula>NOT(ISERROR(SEARCH("4- Moderado",D24)))</formula>
    </cfRule>
    <cfRule type="containsText" dxfId="337" priority="262" operator="containsText" text="3- Bajo">
      <formula>NOT(ISERROR(SEARCH("3- Bajo",D24)))</formula>
    </cfRule>
    <cfRule type="containsText" dxfId="336" priority="263" operator="containsText" text="4- Bajo">
      <formula>NOT(ISERROR(SEARCH("4- Bajo",D24)))</formula>
    </cfRule>
    <cfRule type="containsText" dxfId="335" priority="264" operator="containsText" text="1- Bajo">
      <formula>NOT(ISERROR(SEARCH("1- Bajo",D24)))</formula>
    </cfRule>
  </conditionalFormatting>
  <conditionalFormatting sqref="H54 H64 H44 H34 H24 H10 H17 H19">
    <cfRule type="containsText" dxfId="334" priority="315" operator="containsText" text="Muy Baja">
      <formula>NOT(ISERROR(SEARCH("Muy Baja",H10)))</formula>
    </cfRule>
    <cfRule type="containsText" dxfId="333" priority="316" operator="containsText" text="Baja">
      <formula>NOT(ISERROR(SEARCH("Baja",H10)))</formula>
    </cfRule>
    <cfRule type="containsText" dxfId="332" priority="317" operator="containsText" text="Muy Alta">
      <formula>NOT(ISERROR(SEARCH("Muy Alta",H10)))</formula>
    </cfRule>
    <cfRule type="containsText" dxfId="331" priority="318" operator="containsText" text="Alta">
      <formula>NOT(ISERROR(SEARCH("Alta",H10)))</formula>
    </cfRule>
    <cfRule type="containsText" dxfId="330" priority="319" operator="containsText" text="Media">
      <formula>NOT(ISERROR(SEARCH("Media",H10)))</formula>
    </cfRule>
    <cfRule type="containsText" dxfId="329" priority="320" operator="containsText" text="Media">
      <formula>NOT(ISERROR(SEARCH("Media",H10)))</formula>
    </cfRule>
    <cfRule type="containsText" dxfId="328" priority="321" operator="containsText" text="Media">
      <formula>NOT(ISERROR(SEARCH("Media",H10)))</formula>
    </cfRule>
    <cfRule type="containsText" dxfId="327" priority="322" operator="containsText" text="Muy Baja">
      <formula>NOT(ISERROR(SEARCH("Muy Baja",H10)))</formula>
    </cfRule>
    <cfRule type="containsText" dxfId="326" priority="323" operator="containsText" text="Baja">
      <formula>NOT(ISERROR(SEARCH("Baja",H10)))</formula>
    </cfRule>
    <cfRule type="containsText" dxfId="325" priority="324" operator="containsText" text="Muy Baja">
      <formula>NOT(ISERROR(SEARCH("Muy Baja",H10)))</formula>
    </cfRule>
    <cfRule type="containsText" dxfId="324" priority="325" operator="containsText" text="Muy Baja">
      <formula>NOT(ISERROR(SEARCH("Muy Baja",H10)))</formula>
    </cfRule>
    <cfRule type="containsText" dxfId="323" priority="326" operator="containsText" text="Muy Baja">
      <formula>NOT(ISERROR(SEARCH("Muy Baja",H10)))</formula>
    </cfRule>
    <cfRule type="containsText" dxfId="322" priority="327" operator="containsText" text="Muy Baja'Tabla probabilidad'!">
      <formula>NOT(ISERROR(SEARCH("Muy Baja'Tabla probabilidad'!",H10)))</formula>
    </cfRule>
    <cfRule type="containsText" dxfId="321" priority="328" operator="containsText" text="Muy bajo">
      <formula>NOT(ISERROR(SEARCH("Muy bajo",H10)))</formula>
    </cfRule>
    <cfRule type="containsText" dxfId="320" priority="329" operator="containsText" text="Alta">
      <formula>NOT(ISERROR(SEARCH("Alta",H10)))</formula>
    </cfRule>
    <cfRule type="containsText" dxfId="319" priority="330" operator="containsText" text="Media">
      <formula>NOT(ISERROR(SEARCH("Media",H10)))</formula>
    </cfRule>
    <cfRule type="containsText" dxfId="318" priority="331" operator="containsText" text="Baja">
      <formula>NOT(ISERROR(SEARCH("Baja",H10)))</formula>
    </cfRule>
    <cfRule type="containsText" dxfId="317" priority="332" operator="containsText" text="Muy baja">
      <formula>NOT(ISERROR(SEARCH("Muy baja",H10)))</formula>
    </cfRule>
    <cfRule type="cellIs" dxfId="316" priority="335" operator="between">
      <formula>1</formula>
      <formula>2</formula>
    </cfRule>
    <cfRule type="cellIs" dxfId="315" priority="336" operator="between">
      <formula>0</formula>
      <formula>2</formula>
    </cfRule>
  </conditionalFormatting>
  <conditionalFormatting sqref="O24">
    <cfRule type="containsText" dxfId="314" priority="293" operator="containsText" text="Extremo">
      <formula>NOT(ISERROR(SEARCH("Extremo",O24)))</formula>
    </cfRule>
    <cfRule type="containsText" dxfId="313" priority="294" operator="containsText" text="Alto">
      <formula>NOT(ISERROR(SEARCH("Alto",O24)))</formula>
    </cfRule>
    <cfRule type="containsText" dxfId="312" priority="295" operator="containsText" text="Bajo">
      <formula>NOT(ISERROR(SEARCH("Bajo",O24)))</formula>
    </cfRule>
    <cfRule type="containsText" dxfId="311" priority="296" operator="containsText" text="Moderado">
      <formula>NOT(ISERROR(SEARCH("Moderado",O24)))</formula>
    </cfRule>
  </conditionalFormatting>
  <conditionalFormatting sqref="D54:D55">
    <cfRule type="containsText" dxfId="310" priority="215" operator="containsText" text="3- Moderado">
      <formula>NOT(ISERROR(SEARCH("3- Moderado",D54)))</formula>
    </cfRule>
    <cfRule type="containsText" dxfId="309" priority="216" operator="containsText" text="6- Moderado">
      <formula>NOT(ISERROR(SEARCH("6- Moderado",D54)))</formula>
    </cfRule>
    <cfRule type="containsText" dxfId="308" priority="217" operator="containsText" text="4- Moderado">
      <formula>NOT(ISERROR(SEARCH("4- Moderado",D54)))</formula>
    </cfRule>
    <cfRule type="containsText" dxfId="307" priority="218" operator="containsText" text="3- Bajo">
      <formula>NOT(ISERROR(SEARCH("3- Bajo",D54)))</formula>
    </cfRule>
    <cfRule type="containsText" dxfId="306" priority="219" operator="containsText" text="4- Bajo">
      <formula>NOT(ISERROR(SEARCH("4- Bajo",D54)))</formula>
    </cfRule>
    <cfRule type="containsText" dxfId="305" priority="220" operator="containsText" text="1- Bajo">
      <formula>NOT(ISERROR(SEARCH("1- Bajo",D54)))</formula>
    </cfRule>
  </conditionalFormatting>
  <conditionalFormatting sqref="N8:O8">
    <cfRule type="containsText" dxfId="304" priority="69" operator="containsText" text="3- Moderado">
      <formula>NOT(ISERROR(SEARCH("3- Moderado",N8)))</formula>
    </cfRule>
    <cfRule type="containsText" dxfId="303" priority="70" operator="containsText" text="6- Moderado">
      <formula>NOT(ISERROR(SEARCH("6- Moderado",N8)))</formula>
    </cfRule>
    <cfRule type="containsText" dxfId="302" priority="71" operator="containsText" text="4- Moderado">
      <formula>NOT(ISERROR(SEARCH("4- Moderado",N8)))</formula>
    </cfRule>
    <cfRule type="containsText" dxfId="301" priority="72" operator="containsText" text="3- Bajo">
      <formula>NOT(ISERROR(SEARCH("3- Bajo",N8)))</formula>
    </cfRule>
    <cfRule type="containsText" dxfId="300" priority="73" operator="containsText" text="4- Bajo">
      <formula>NOT(ISERROR(SEARCH("4- Bajo",N8)))</formula>
    </cfRule>
    <cfRule type="containsText" dxfId="299" priority="74" operator="containsText" text="1- Bajo">
      <formula>NOT(ISERROR(SEARCH("1- Bajo",N8)))</formula>
    </cfRule>
  </conditionalFormatting>
  <conditionalFormatting sqref="D64:D65">
    <cfRule type="containsText" dxfId="298" priority="1" operator="containsText" text="3- Moderado">
      <formula>NOT(ISERROR(SEARCH("3- Moderado",D64)))</formula>
    </cfRule>
    <cfRule type="containsText" dxfId="297" priority="2" operator="containsText" text="6- Moderado">
      <formula>NOT(ISERROR(SEARCH("6- Moderado",D64)))</formula>
    </cfRule>
    <cfRule type="containsText" dxfId="296" priority="3" operator="containsText" text="4- Moderado">
      <formula>NOT(ISERROR(SEARCH("4- Moderado",D64)))</formula>
    </cfRule>
    <cfRule type="containsText" dxfId="295" priority="4" operator="containsText" text="3- Bajo">
      <formula>NOT(ISERROR(SEARCH("3- Bajo",D64)))</formula>
    </cfRule>
    <cfRule type="containsText" dxfId="294" priority="5" operator="containsText" text="4- Bajo">
      <formula>NOT(ISERROR(SEARCH("4- Bajo",D64)))</formula>
    </cfRule>
    <cfRule type="containsText" dxfId="293" priority="6" operator="containsText" text="1- Bajo">
      <formula>NOT(ISERROR(SEARCH("1- Bajo",D64)))</formula>
    </cfRule>
  </conditionalFormatting>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333" operator="containsText" id="{776F5267-3D56-49BA-8772-39A9F607D7CF}">
            <xm:f>NOT(ISERROR(SEARCH(#REF!,H10)))</xm:f>
            <xm:f>#REF!</xm:f>
            <x14:dxf>
              <font>
                <color rgb="FF006100"/>
              </font>
              <fill>
                <patternFill>
                  <bgColor rgb="FFC6EFCE"/>
                </patternFill>
              </fill>
            </x14:dxf>
          </x14:cfRule>
          <x14:cfRule type="containsText" priority="334" operator="containsText" id="{FED06DDB-E5A1-4737-9239-5E7952A3195E}">
            <xm:f>NOT(ISERROR(SEARCH(#REF!,H10)))</xm:f>
            <xm:f>#REF!</xm:f>
            <x14:dxf>
              <font>
                <color rgb="FF9C0006"/>
              </font>
              <fill>
                <patternFill>
                  <bgColor rgb="FFFFC7CE"/>
                </patternFill>
              </fill>
            </x14:dxf>
          </x14:cfRule>
          <xm:sqref>H54 H64 H44 H34 H24 H10 H17 H19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I10:I73</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J10:J73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73"/>
  <sheetViews>
    <sheetView showGridLines="0" topLeftCell="A28" zoomScale="80" zoomScaleNormal="80" zoomScalePageLayoutView="70" workbookViewId="0">
      <selection activeCell="C18" sqref="C18"/>
    </sheetView>
  </sheetViews>
  <sheetFormatPr baseColWidth="10" defaultColWidth="11.42578125" defaultRowHeight="15"/>
  <cols>
    <col min="1" max="1" width="7" customWidth="1"/>
    <col min="2" max="2" width="34.5703125" customWidth="1"/>
    <col min="3" max="3" width="64" style="22" customWidth="1"/>
    <col min="4" max="4" width="5" hidden="1" customWidth="1"/>
    <col min="5" max="5" width="67" customWidth="1"/>
    <col min="6" max="6" width="11" customWidth="1"/>
    <col min="7" max="7" width="12" customWidth="1"/>
    <col min="8" max="8" width="12.7109375" customWidth="1"/>
    <col min="9" max="9" width="15" customWidth="1"/>
    <col min="10" max="10" width="9.42578125" customWidth="1"/>
    <col min="11" max="11" width="8.42578125" customWidth="1"/>
    <col min="12" max="12" width="57.5703125" customWidth="1"/>
    <col min="13" max="13" width="37.85546875" customWidth="1"/>
    <col min="14" max="14" width="8.85546875" customWidth="1"/>
    <col min="15" max="15" width="18.85546875" customWidth="1"/>
    <col min="16" max="16" width="14.7109375" customWidth="1"/>
    <col min="17" max="17" width="15.140625" customWidth="1"/>
    <col min="18" max="18" width="8.85546875" customWidth="1"/>
    <col min="19" max="19" width="9.28515625" customWidth="1"/>
    <col min="20" max="20" width="24.5703125" style="16" customWidth="1"/>
    <col min="21" max="21" width="24.5703125" style="15" customWidth="1"/>
    <col min="22" max="22" width="24.5703125" style="17" customWidth="1"/>
    <col min="23" max="278" width="11.42578125" style="9"/>
    <col min="279" max="16384" width="11.42578125" style="14"/>
  </cols>
  <sheetData>
    <row r="1" spans="1:278" s="11" customFormat="1" ht="27.75" thickTop="1">
      <c r="A1" s="413"/>
      <c r="B1" s="414"/>
      <c r="C1" s="415"/>
      <c r="D1" s="166"/>
      <c r="E1" s="419" t="s">
        <v>343</v>
      </c>
      <c r="F1" s="420"/>
      <c r="G1" s="420"/>
      <c r="H1" s="420"/>
      <c r="I1" s="420"/>
      <c r="J1" s="420"/>
      <c r="K1" s="420"/>
      <c r="L1" s="420"/>
      <c r="M1" s="420"/>
      <c r="N1" s="420"/>
      <c r="O1" s="420"/>
      <c r="P1" s="420"/>
      <c r="Q1" s="420"/>
      <c r="R1" s="420"/>
      <c r="S1" s="420"/>
      <c r="T1" s="420"/>
      <c r="U1" s="420"/>
      <c r="V1" s="42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7">
      <c r="A2" s="416"/>
      <c r="B2" s="417"/>
      <c r="C2" s="418"/>
      <c r="D2" s="166"/>
      <c r="E2" s="421"/>
      <c r="F2" s="422"/>
      <c r="G2" s="422"/>
      <c r="H2" s="422"/>
      <c r="I2" s="422"/>
      <c r="J2" s="422"/>
      <c r="K2" s="422"/>
      <c r="L2" s="422"/>
      <c r="M2" s="422"/>
      <c r="N2" s="422"/>
      <c r="O2" s="422"/>
      <c r="P2" s="422"/>
      <c r="Q2" s="422"/>
      <c r="R2" s="422"/>
      <c r="S2" s="422"/>
      <c r="T2" s="422"/>
      <c r="U2" s="422"/>
      <c r="V2" s="422"/>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7">
      <c r="A3" s="416"/>
      <c r="B3" s="417"/>
      <c r="C3" s="418"/>
      <c r="D3" s="167"/>
      <c r="E3" s="421"/>
      <c r="F3" s="422"/>
      <c r="G3" s="422"/>
      <c r="H3" s="422"/>
      <c r="I3" s="422"/>
      <c r="J3" s="422"/>
      <c r="K3" s="422"/>
      <c r="L3" s="422"/>
      <c r="M3" s="422"/>
      <c r="N3" s="422"/>
      <c r="O3" s="422"/>
      <c r="P3" s="422"/>
      <c r="Q3" s="422"/>
      <c r="R3" s="422"/>
      <c r="S3" s="422"/>
      <c r="T3" s="422"/>
      <c r="U3" s="422"/>
      <c r="V3" s="422"/>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33" customHeight="1">
      <c r="A4" s="411" t="s">
        <v>344</v>
      </c>
      <c r="B4" s="412"/>
      <c r="C4" s="441" t="s">
        <v>5</v>
      </c>
      <c r="D4" s="442"/>
      <c r="E4" s="442"/>
      <c r="F4" s="442"/>
      <c r="G4" s="442"/>
      <c r="H4" s="442"/>
      <c r="I4" s="442"/>
      <c r="J4" s="442"/>
      <c r="K4" s="442"/>
      <c r="L4" s="442"/>
      <c r="M4" s="443"/>
      <c r="N4" s="411"/>
      <c r="O4" s="412"/>
      <c r="P4" s="441"/>
      <c r="Q4" s="442"/>
      <c r="R4" s="442"/>
      <c r="S4" s="442"/>
      <c r="T4" s="442"/>
      <c r="U4" s="442"/>
      <c r="V4" s="442"/>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5.25" customHeight="1">
      <c r="A5" s="411" t="s">
        <v>345</v>
      </c>
      <c r="B5" s="412"/>
      <c r="C5" s="444" t="s">
        <v>33</v>
      </c>
      <c r="D5" s="445"/>
      <c r="E5" s="445"/>
      <c r="F5" s="445"/>
      <c r="G5" s="445"/>
      <c r="H5" s="445"/>
      <c r="I5" s="445"/>
      <c r="J5" s="445"/>
      <c r="K5" s="445"/>
      <c r="L5" s="445"/>
      <c r="M5" s="446"/>
      <c r="N5" s="411"/>
      <c r="O5" s="412"/>
      <c r="P5" s="444"/>
      <c r="Q5" s="445"/>
      <c r="R5" s="445"/>
      <c r="S5" s="445"/>
      <c r="T5" s="445"/>
      <c r="U5" s="445"/>
      <c r="V5" s="44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35.25" customHeight="1" thickBot="1">
      <c r="A6" s="434" t="s">
        <v>346</v>
      </c>
      <c r="B6" s="435"/>
      <c r="C6" s="447" t="s">
        <v>268</v>
      </c>
      <c r="D6" s="448"/>
      <c r="E6" s="448"/>
      <c r="F6" s="448"/>
      <c r="G6" s="448"/>
      <c r="H6" s="448"/>
      <c r="I6" s="448"/>
      <c r="J6" s="448"/>
      <c r="K6" s="448"/>
      <c r="L6" s="448"/>
      <c r="M6" s="449"/>
      <c r="N6" s="434"/>
      <c r="O6" s="435"/>
      <c r="P6" s="447"/>
      <c r="Q6" s="448"/>
      <c r="R6" s="448"/>
      <c r="S6" s="448"/>
      <c r="T6" s="448"/>
      <c r="U6" s="448"/>
      <c r="V6" s="448"/>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28" t="s">
        <v>269</v>
      </c>
      <c r="B7" s="428"/>
      <c r="C7" s="428"/>
      <c r="D7" s="436" t="s">
        <v>347</v>
      </c>
      <c r="E7" s="437"/>
      <c r="F7" s="437"/>
      <c r="G7" s="437"/>
      <c r="H7" s="437"/>
      <c r="I7" s="437"/>
      <c r="J7" s="437"/>
      <c r="K7" s="437"/>
      <c r="L7" s="437"/>
      <c r="M7" s="437"/>
      <c r="N7" s="437"/>
      <c r="O7" s="437"/>
      <c r="P7" s="437"/>
      <c r="Q7" s="437"/>
      <c r="R7" s="438"/>
      <c r="S7" s="168"/>
      <c r="T7" s="428" t="s">
        <v>348</v>
      </c>
      <c r="U7" s="428"/>
      <c r="V7" s="428"/>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75" customHeight="1" thickTop="1" thickBot="1">
      <c r="A8" s="426" t="s">
        <v>274</v>
      </c>
      <c r="B8" s="428" t="s">
        <v>349</v>
      </c>
      <c r="C8" s="430" t="s">
        <v>270</v>
      </c>
      <c r="D8" s="432" t="s">
        <v>350</v>
      </c>
      <c r="E8" s="439" t="s">
        <v>351</v>
      </c>
      <c r="F8" s="423" t="s">
        <v>352</v>
      </c>
      <c r="G8" s="424"/>
      <c r="H8" s="424"/>
      <c r="I8" s="424"/>
      <c r="J8" s="424"/>
      <c r="K8" s="425"/>
      <c r="L8" s="423" t="s">
        <v>353</v>
      </c>
      <c r="M8" s="424"/>
      <c r="N8" s="424"/>
      <c r="O8" s="424"/>
      <c r="P8" s="424"/>
      <c r="Q8" s="424"/>
      <c r="R8" s="424"/>
      <c r="S8" s="425"/>
      <c r="T8" s="169"/>
      <c r="U8" s="170"/>
      <c r="V8" s="171" t="s">
        <v>354</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14" customHeight="1" thickTop="1" thickBot="1">
      <c r="A9" s="427"/>
      <c r="B9" s="429"/>
      <c r="C9" s="431"/>
      <c r="D9" s="433"/>
      <c r="E9" s="440"/>
      <c r="F9" s="172" t="s">
        <v>243</v>
      </c>
      <c r="G9" s="172" t="s">
        <v>245</v>
      </c>
      <c r="H9" s="172" t="s">
        <v>355</v>
      </c>
      <c r="I9" s="172" t="s">
        <v>247</v>
      </c>
      <c r="J9" s="175" t="s">
        <v>356</v>
      </c>
      <c r="K9" s="172" t="s">
        <v>253</v>
      </c>
      <c r="L9" s="172" t="s">
        <v>357</v>
      </c>
      <c r="M9" s="152" t="s">
        <v>358</v>
      </c>
      <c r="N9" s="172" t="s">
        <v>359</v>
      </c>
      <c r="O9" s="172" t="s">
        <v>360</v>
      </c>
      <c r="P9" s="172" t="s">
        <v>361</v>
      </c>
      <c r="Q9" s="172" t="s">
        <v>362</v>
      </c>
      <c r="R9" s="175" t="s">
        <v>363</v>
      </c>
      <c r="S9" s="172" t="s">
        <v>364</v>
      </c>
      <c r="T9" s="173" t="s">
        <v>255</v>
      </c>
      <c r="U9" s="173" t="s">
        <v>257</v>
      </c>
      <c r="V9" s="174" t="s">
        <v>365</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59.25" customHeight="1">
      <c r="A10" s="253">
        <v>1</v>
      </c>
      <c r="B10" s="253" t="str">
        <f>'5- Identificación de Riesgos'!B10:B16</f>
        <v xml:space="preserve">Posibilidad de registro y pago equivocado, tardío y sin el cumplimiento de requisitos  de las obligaciones de la Enrtidad </v>
      </c>
      <c r="C10" s="176" t="str">
        <f>'5- Identificación de Riesgos'!D10</f>
        <v>1. Desatender los pagos con un sistema dual, que significa que son revisados y lanzados por un usuario y verificados y aprobados por otro.</v>
      </c>
      <c r="D10" s="159"/>
      <c r="E10" s="181" t="s">
        <v>501</v>
      </c>
      <c r="F10" s="161" t="s">
        <v>367</v>
      </c>
      <c r="G10" s="161" t="s">
        <v>367</v>
      </c>
      <c r="H10" s="161" t="s">
        <v>366</v>
      </c>
      <c r="I10" s="161" t="s">
        <v>366</v>
      </c>
      <c r="J10" s="177">
        <f>COUNTIF(F10:I10,"SI")/4</f>
        <v>0.5</v>
      </c>
      <c r="K10" s="405">
        <f>AVERAGE(J10:J16)</f>
        <v>0.42857142857142855</v>
      </c>
      <c r="L10" s="178" t="str">
        <f>'5- Identificación de Riesgos'!I10</f>
        <v>Afectación de reputacion,imagén,  credibilidad, satisfacción de usuarios y PI</v>
      </c>
      <c r="M10" s="163"/>
      <c r="N10" s="161" t="s">
        <v>367</v>
      </c>
      <c r="O10" s="161" t="s">
        <v>367</v>
      </c>
      <c r="P10" s="161" t="s">
        <v>367</v>
      </c>
      <c r="Q10" s="161" t="s">
        <v>367</v>
      </c>
      <c r="R10" s="177">
        <f>SUM(COUNTIF(N10,"SI")*25%,COUNTIF(O10,"SI")*40%,COUNTIF(P10,"SI")*25%,COUNTIF(Q10,"SI")*10%)</f>
        <v>1</v>
      </c>
      <c r="S10" s="405">
        <f>AVERAGE(R10:R16)</f>
        <v>0.5357142857142857</v>
      </c>
      <c r="T10" s="408"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Baja - 2</v>
      </c>
      <c r="U10" s="362"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Moderado - 3</v>
      </c>
      <c r="V10" s="362" t="str">
        <f>CONCATENATE(VLOOKUP((LEFT(T10,LEN(T10)-4)&amp;LEFT(U10,LEN(U10)-4)),'9- Matriz de Calor '!$D$17:$E$41,2,0)," - ",RIGHT(T10,1)*RIGHT(U10,1))</f>
        <v>Moderado - 6</v>
      </c>
    </row>
    <row r="11" spans="1:278" ht="35.25" customHeight="1">
      <c r="A11" s="254"/>
      <c r="B11" s="254"/>
      <c r="C11" s="176" t="str">
        <f>'5- Identificación de Riesgos'!D11</f>
        <v xml:space="preserve">2. Inconsistencia de la información en los actos administrativos </v>
      </c>
      <c r="D11" s="159"/>
      <c r="E11" s="163" t="s">
        <v>502</v>
      </c>
      <c r="F11" s="161" t="s">
        <v>366</v>
      </c>
      <c r="G11" s="161" t="s">
        <v>367</v>
      </c>
      <c r="H11" s="161" t="s">
        <v>366</v>
      </c>
      <c r="I11" s="161" t="s">
        <v>366</v>
      </c>
      <c r="J11" s="177">
        <f t="shared" ref="J11:J18" si="0">COUNTIF(F11:I11,"SI")/4</f>
        <v>0.25</v>
      </c>
      <c r="K11" s="406"/>
      <c r="L11" s="178" t="str">
        <f>'5- Identificación de Riesgos'!I11</f>
        <v>Incumplimiento de las metas establecidas</v>
      </c>
      <c r="M11" s="163"/>
      <c r="N11" s="161" t="s">
        <v>366</v>
      </c>
      <c r="O11" s="161" t="s">
        <v>367</v>
      </c>
      <c r="P11" s="161" t="s">
        <v>367</v>
      </c>
      <c r="Q11" s="161" t="s">
        <v>367</v>
      </c>
      <c r="R11" s="177">
        <f t="shared" ref="R11:R16" si="1">SUM(COUNTIF(N11,"SI")*25%,COUNTIF(O11,"SI")*40%,COUNTIF(P11,"SI")*25%,COUNTIF(Q11,"SI")*10%)</f>
        <v>0.75</v>
      </c>
      <c r="S11" s="406"/>
      <c r="T11" s="409"/>
      <c r="U11" s="401"/>
      <c r="V11" s="401"/>
    </row>
    <row r="12" spans="1:278" ht="51" customHeight="1">
      <c r="A12" s="254"/>
      <c r="B12" s="254"/>
      <c r="C12" s="176" t="str">
        <f>'5- Identificación de Riesgos'!D12</f>
        <v>3. Demora en la radicación de cuentas por las diferentes dependencias de la DEAJ para generar los pagos de contratistas,  gastos de personal, gastos generales, y demás pagos de la entidad.</v>
      </c>
      <c r="D12" s="159"/>
      <c r="E12" s="163" t="s">
        <v>503</v>
      </c>
      <c r="F12" s="161" t="s">
        <v>366</v>
      </c>
      <c r="G12" s="161" t="s">
        <v>367</v>
      </c>
      <c r="H12" s="161" t="s">
        <v>366</v>
      </c>
      <c r="I12" s="161" t="s">
        <v>366</v>
      </c>
      <c r="J12" s="177">
        <f t="shared" si="0"/>
        <v>0.25</v>
      </c>
      <c r="K12" s="406"/>
      <c r="L12" s="178" t="str">
        <f>'5- Identificación de Riesgos'!I12</f>
        <v>Afectación de reputacion,imagén,  credibilidad, satisfacción de usuarios y PI</v>
      </c>
      <c r="M12" s="163"/>
      <c r="N12" s="161"/>
      <c r="O12" s="161"/>
      <c r="P12" s="161"/>
      <c r="Q12" s="161"/>
      <c r="R12" s="177">
        <f t="shared" si="1"/>
        <v>0</v>
      </c>
      <c r="S12" s="406"/>
      <c r="T12" s="409"/>
      <c r="U12" s="401"/>
      <c r="V12" s="401"/>
    </row>
    <row r="13" spans="1:278" ht="36" customHeight="1">
      <c r="A13" s="254"/>
      <c r="B13" s="254"/>
      <c r="C13" s="176" t="str">
        <f>'5- Identificación de Riesgos'!D13</f>
        <v>4. Insuficiencia de PAC para el cumplimiento de obligaciones económicas frente a terceros</v>
      </c>
      <c r="D13" s="159"/>
      <c r="E13" s="163" t="s">
        <v>504</v>
      </c>
      <c r="F13" s="161" t="s">
        <v>367</v>
      </c>
      <c r="G13" s="161" t="s">
        <v>367</v>
      </c>
      <c r="H13" s="161" t="s">
        <v>367</v>
      </c>
      <c r="I13" s="161" t="s">
        <v>367</v>
      </c>
      <c r="J13" s="177">
        <f t="shared" si="0"/>
        <v>1</v>
      </c>
      <c r="K13" s="406"/>
      <c r="L13" s="178" t="str">
        <f>'5- Identificación de Riesgos'!I13</f>
        <v>Afectación de reputacion,imagén,  credibilidad, satisfacción de usuarios y PI</v>
      </c>
      <c r="M13" s="163"/>
      <c r="N13" s="161" t="s">
        <v>367</v>
      </c>
      <c r="O13" s="161" t="s">
        <v>367</v>
      </c>
      <c r="P13" s="161" t="s">
        <v>367</v>
      </c>
      <c r="Q13" s="161" t="s">
        <v>367</v>
      </c>
      <c r="R13" s="177">
        <f t="shared" si="1"/>
        <v>1</v>
      </c>
      <c r="S13" s="406"/>
      <c r="T13" s="409"/>
      <c r="U13" s="401"/>
      <c r="V13" s="401"/>
    </row>
    <row r="14" spans="1:278" ht="66" customHeight="1">
      <c r="A14" s="254"/>
      <c r="B14" s="254"/>
      <c r="C14" s="176" t="str">
        <f>'5- Identificación de Riesgos'!D14</f>
        <v>5. Incumplimiento en las directrices del Ministerio de Hacienda en el sentido que los pagos deben realizarse a beneficiario final por intermedio del SIIF Nación a la cuenta bancaria informada por el beneficiario y registrada por la entidad.</v>
      </c>
      <c r="D14" s="159"/>
      <c r="E14" s="163" t="s">
        <v>505</v>
      </c>
      <c r="F14" s="161" t="s">
        <v>367</v>
      </c>
      <c r="G14" s="161" t="s">
        <v>367</v>
      </c>
      <c r="H14" s="161" t="s">
        <v>367</v>
      </c>
      <c r="I14" s="161" t="s">
        <v>367</v>
      </c>
      <c r="J14" s="177">
        <f t="shared" si="0"/>
        <v>1</v>
      </c>
      <c r="K14" s="406"/>
      <c r="L14" s="178" t="str">
        <f>'5- Identificación de Riesgos'!I14</f>
        <v>Afectación de reputacion,imagén,  credibilidad, satisfacción de usuarios y PI</v>
      </c>
      <c r="M14" s="179"/>
      <c r="N14" s="161" t="s">
        <v>367</v>
      </c>
      <c r="O14" s="161" t="s">
        <v>367</v>
      </c>
      <c r="P14" s="161" t="s">
        <v>367</v>
      </c>
      <c r="Q14" s="161" t="s">
        <v>367</v>
      </c>
      <c r="R14" s="177">
        <f t="shared" si="1"/>
        <v>1</v>
      </c>
      <c r="S14" s="406"/>
      <c r="T14" s="409"/>
      <c r="U14" s="401"/>
      <c r="V14" s="401"/>
    </row>
    <row r="15" spans="1:278" ht="39" customHeight="1">
      <c r="A15" s="254"/>
      <c r="B15" s="254"/>
      <c r="C15" s="176" t="str">
        <f>'5- Identificación de Riesgos'!D15</f>
        <v>6. Tramite sin el lleno de los requisitos lo cual impide el pago y por ende afecta el resultado de los estándares.</v>
      </c>
      <c r="D15" s="159"/>
      <c r="E15" s="163" t="s">
        <v>506</v>
      </c>
      <c r="F15" s="161" t="s">
        <v>366</v>
      </c>
      <c r="G15" s="161" t="s">
        <v>366</v>
      </c>
      <c r="H15" s="161" t="s">
        <v>366</v>
      </c>
      <c r="I15" s="161" t="s">
        <v>366</v>
      </c>
      <c r="J15" s="177">
        <f t="shared" si="0"/>
        <v>0</v>
      </c>
      <c r="K15" s="406"/>
      <c r="L15" s="178" t="str">
        <f>'5- Identificación de Riesgos'!I15</f>
        <v>Afectación de reputacion,imagén,  credibilidad, satisfacción de usuarios y PI</v>
      </c>
      <c r="M15" s="179"/>
      <c r="N15" s="161" t="s">
        <v>366</v>
      </c>
      <c r="O15" s="161" t="s">
        <v>366</v>
      </c>
      <c r="P15" s="161" t="s">
        <v>366</v>
      </c>
      <c r="Q15" s="161" t="s">
        <v>366</v>
      </c>
      <c r="R15" s="177">
        <f t="shared" si="1"/>
        <v>0</v>
      </c>
      <c r="S15" s="406"/>
      <c r="T15" s="409"/>
      <c r="U15" s="401"/>
      <c r="V15" s="401"/>
    </row>
    <row r="16" spans="1:278" ht="51" customHeight="1">
      <c r="A16" s="255"/>
      <c r="B16" s="255"/>
      <c r="C16" s="176" t="str">
        <f>'5- Identificación de Riesgos'!D16</f>
        <v>7. Falta de verificación integral y detallada de la documentación con relación a los requisitos exigidos en los contratos o en las leyes vigentes</v>
      </c>
      <c r="D16" s="159"/>
      <c r="E16" s="163" t="s">
        <v>507</v>
      </c>
      <c r="F16" s="161" t="s">
        <v>366</v>
      </c>
      <c r="G16" s="161" t="s">
        <v>366</v>
      </c>
      <c r="H16" s="161" t="s">
        <v>366</v>
      </c>
      <c r="I16" s="161" t="s">
        <v>366</v>
      </c>
      <c r="J16" s="177">
        <f t="shared" si="0"/>
        <v>0</v>
      </c>
      <c r="K16" s="407"/>
      <c r="L16" s="178" t="str">
        <f>'5- Identificación de Riesgos'!I16</f>
        <v>Afectación de reputacion,imagén,  credibilidad, satisfacción de usuarios y PI</v>
      </c>
      <c r="M16" s="179"/>
      <c r="N16" s="161" t="s">
        <v>366</v>
      </c>
      <c r="O16" s="161" t="s">
        <v>366</v>
      </c>
      <c r="P16" s="161" t="s">
        <v>366</v>
      </c>
      <c r="Q16" s="161" t="s">
        <v>366</v>
      </c>
      <c r="R16" s="177">
        <f t="shared" si="1"/>
        <v>0</v>
      </c>
      <c r="S16" s="407"/>
      <c r="T16" s="410"/>
      <c r="U16" s="363"/>
      <c r="V16" s="363"/>
    </row>
    <row r="17" spans="1:22" ht="44.25" customHeight="1">
      <c r="A17" s="362">
        <v>2</v>
      </c>
      <c r="B17" s="362" t="str">
        <f>'5- Identificación de Riesgos'!B17:B18</f>
        <v xml:space="preserve">Registrar o emitir  CDP con rubro presupuestal diferente al indicado en la solicitud </v>
      </c>
      <c r="C17" s="176" t="str">
        <f>'5- Identificación de Riesgos'!D17</f>
        <v>falta de controles</v>
      </c>
      <c r="D17" s="159"/>
      <c r="E17" s="163" t="s">
        <v>508</v>
      </c>
      <c r="F17" s="161" t="s">
        <v>367</v>
      </c>
      <c r="G17" s="161" t="s">
        <v>367</v>
      </c>
      <c r="H17" s="161" t="s">
        <v>367</v>
      </c>
      <c r="I17" s="161" t="s">
        <v>367</v>
      </c>
      <c r="J17" s="180">
        <f t="shared" si="0"/>
        <v>1</v>
      </c>
      <c r="K17" s="403">
        <f>AVERAGE(J17:J18)</f>
        <v>1</v>
      </c>
      <c r="L17" s="185" t="str">
        <f>'5- Identificación de Riesgos'!I17</f>
        <v>Afectación de reputacion,imagén,  credibilidad, satisfacción de usuarios y PI</v>
      </c>
      <c r="M17" s="179"/>
      <c r="N17" s="161" t="s">
        <v>367</v>
      </c>
      <c r="O17" s="161" t="s">
        <v>367</v>
      </c>
      <c r="P17" s="161" t="s">
        <v>367</v>
      </c>
      <c r="Q17" s="161" t="s">
        <v>367</v>
      </c>
      <c r="R17" s="180">
        <f t="shared" ref="R17:R18" si="2">SUM(COUNTIF(N17,"SI")*25%,COUNTIF(O17,"SI")*40%,COUNTIF(P17,"SI")*25%,COUNTIF(Q17,"SI")*10%)</f>
        <v>1</v>
      </c>
      <c r="S17" s="403">
        <f>AVERAGE(R17:R18)</f>
        <v>1</v>
      </c>
      <c r="T17" s="404" t="str">
        <f>CONCATENATE(INDEX('8- Politicas de admiistracion '!$B$6:$F$10,MATCH(ROUND(IF((RIGHT('5- Identificación de Riesgos'!H17,1)-'6- Valoración Controles'!K17)&lt;1,1,(RIGHT('5- Identificación de Riesgos'!H17,1)-'6- Valoración Controles'!K17)),0),'8- Politicas de admiistracion '!$F$6:$F$10,0),1)," - ",ROUND(IF((RIGHT('5- Identificación de Riesgos'!H17,1)-'6- Valoración Controles'!K17)&lt;1,1,(RIGHT('5- Identificación de Riesgos'!H17,1)-'6- Valoración Controles'!K17)),0))</f>
        <v>Muy Baja - 1</v>
      </c>
      <c r="U17" s="356" t="str">
        <f>CONCATENATE(INDEX('8- Politicas de admiistracion '!$B$17:$F$21,MATCH(ROUND(IF((RIGHT('5- Identificación de Riesgos'!M17,1)-'6- Valoración Controles'!S17)&lt;1,1,(RIGHT('5- Identificación de Riesgos'!M17,1)-'6- Valoración Controles'!S17)),0),'8- Politicas de admiistracion '!$F$17:$F$21,0),1)," - ",ROUND(IF((RIGHT('5- Identificación de Riesgos'!M17,1)-'6- Valoración Controles'!S17)&lt;1,1,(RIGHT('5- Identificación de Riesgos'!M17,1)-'6- Valoración Controles'!S17)),0))</f>
        <v>Leve - 1</v>
      </c>
      <c r="V17" s="356" t="str">
        <f>CONCATENATE(VLOOKUP((LEFT(T17,LEN(T17)-4)&amp;LEFT(U17,LEN(U17)-4)),'9- Matriz de Calor '!$D$17:$E$41,2,0)," - ",RIGHT(T17,1)*RIGHT(U17,1))</f>
        <v>Bajo - 1</v>
      </c>
    </row>
    <row r="18" spans="1:22" ht="34.5" customHeight="1">
      <c r="A18" s="363"/>
      <c r="B18" s="363"/>
      <c r="C18" s="176" t="str">
        <f>'5- Identificación de Riesgos'!D18</f>
        <v xml:space="preserve">Fallas en los sistems de información </v>
      </c>
      <c r="D18" s="159"/>
      <c r="E18" s="163" t="s">
        <v>509</v>
      </c>
      <c r="F18" s="161" t="s">
        <v>367</v>
      </c>
      <c r="G18" s="161" t="s">
        <v>367</v>
      </c>
      <c r="H18" s="161" t="s">
        <v>367</v>
      </c>
      <c r="I18" s="161" t="s">
        <v>367</v>
      </c>
      <c r="J18" s="180">
        <f t="shared" si="0"/>
        <v>1</v>
      </c>
      <c r="K18" s="403"/>
      <c r="L18" s="185" t="str">
        <f>'5- Identificación de Riesgos'!I18</f>
        <v>Afectación Económica</v>
      </c>
      <c r="M18" s="179"/>
      <c r="N18" s="161" t="s">
        <v>367</v>
      </c>
      <c r="O18" s="161" t="s">
        <v>367</v>
      </c>
      <c r="P18" s="161" t="s">
        <v>367</v>
      </c>
      <c r="Q18" s="161" t="s">
        <v>367</v>
      </c>
      <c r="R18" s="180">
        <f t="shared" si="2"/>
        <v>1</v>
      </c>
      <c r="S18" s="403"/>
      <c r="T18" s="404"/>
      <c r="U18" s="356"/>
      <c r="V18" s="356"/>
    </row>
    <row r="19" spans="1:22" ht="30">
      <c r="A19" s="362">
        <v>3</v>
      </c>
      <c r="B19" s="362" t="str">
        <f>'5- Identificación de Riesgos'!B19:B23</f>
        <v xml:space="preserve">Incumplimiento de obligaciones tributarias </v>
      </c>
      <c r="C19" s="176" t="str">
        <f>'5- Identificación de Riesgos'!D19</f>
        <v>1. Fallas en los sistemas de información</v>
      </c>
      <c r="D19" s="159"/>
      <c r="E19" s="163" t="s">
        <v>510</v>
      </c>
      <c r="F19" s="161" t="s">
        <v>367</v>
      </c>
      <c r="G19" s="161" t="s">
        <v>367</v>
      </c>
      <c r="H19" s="161" t="s">
        <v>366</v>
      </c>
      <c r="I19" s="161" t="s">
        <v>366</v>
      </c>
      <c r="J19" s="180">
        <f t="shared" ref="J19:J53" si="3">COUNTIF(F19:I19,"SI")/4</f>
        <v>0.5</v>
      </c>
      <c r="K19" s="403">
        <f>AVERAGE(J19:J19)</f>
        <v>0.5</v>
      </c>
      <c r="L19" s="178" t="str">
        <f>'5- Identificación de Riesgos'!I19</f>
        <v>Afectación de reputacion,imagén,  credibilidad, satisfacción de usuarios y PI</v>
      </c>
      <c r="M19" s="179"/>
      <c r="N19" s="161" t="s">
        <v>367</v>
      </c>
      <c r="O19" s="161" t="s">
        <v>367</v>
      </c>
      <c r="P19" s="161" t="s">
        <v>366</v>
      </c>
      <c r="Q19" s="161" t="s">
        <v>366</v>
      </c>
      <c r="R19" s="180">
        <f t="shared" ref="R19:R53" si="4">SUM(COUNTIF(N19,"SI")*25%,COUNTIF(O19,"SI")*40%,COUNTIF(P19,"SI")*25%,COUNTIF(Q19,"SI")*10%)</f>
        <v>0.65</v>
      </c>
      <c r="S19" s="403">
        <f>AVERAGE(R19:R23)</f>
        <v>0.65</v>
      </c>
      <c r="T19" s="404" t="str">
        <f>CONCATENATE(INDEX('8- Politicas de admiistracion '!$B$6:$F$10,MATCH(ROUND(IF((RIGHT('5- Identificación de Riesgos'!H19,1)-'6- Valoración Controles'!K19)&lt;1,1,(RIGHT('5- Identificación de Riesgos'!H19,1)-'6- Valoración Controles'!K19)),0),'8- Politicas de admiistracion '!$F$6:$F$10,0),1)," - ",ROUND(IF((RIGHT('5- Identificación de Riesgos'!H19,1)-'6- Valoración Controles'!K19)&lt;1,1,(RIGHT('5- Identificación de Riesgos'!H19,1)-'6- Valoración Controles'!K19)),0))</f>
        <v>Media - 3</v>
      </c>
      <c r="U19" s="356" t="str">
        <f>CONCATENATE(INDEX('8- Politicas de admiistracion '!$B$17:$F$21,MATCH(ROUND(IF((RIGHT('5- Identificación de Riesgos'!M19,1)-'6- Valoración Controles'!S19)&lt;1,1,(RIGHT('5- Identificación de Riesgos'!M19,1)-'6- Valoración Controles'!S19)),0),'8- Politicas de admiistracion '!$F$17:$F$21,0),1)," - ",ROUND(IF((RIGHT('5- Identificación de Riesgos'!M19,1)-'6- Valoración Controles'!S19)&lt;1,1,(RIGHT('5- Identificación de Riesgos'!M19,1)-'6- Valoración Controles'!S19)),0))</f>
        <v>Leve - 1</v>
      </c>
      <c r="V19" s="356" t="str">
        <f>CONCATENATE(VLOOKUP((LEFT(T19,LEN(T19)-4)&amp;LEFT(U19,LEN(U19)-4)),'9- Matriz de Calor '!$D$17:$E$41,2,0)," - ",RIGHT(T19,1)*RIGHT(U19,1))</f>
        <v>Moderado - 3</v>
      </c>
    </row>
    <row r="20" spans="1:22" ht="29.25" customHeight="1">
      <c r="A20" s="401"/>
      <c r="B20" s="401"/>
      <c r="C20" s="176" t="str">
        <f>'5- Identificación de Riesgos'!D20</f>
        <v>2. Ausencia de programas de capacitación institucional en temas tributarios.</v>
      </c>
      <c r="D20" s="159"/>
      <c r="E20" s="163" t="s">
        <v>511</v>
      </c>
      <c r="F20" s="161" t="s">
        <v>367</v>
      </c>
      <c r="G20" s="161" t="s">
        <v>367</v>
      </c>
      <c r="H20" s="161" t="s">
        <v>366</v>
      </c>
      <c r="I20" s="161" t="s">
        <v>366</v>
      </c>
      <c r="J20" s="180">
        <f t="shared" si="3"/>
        <v>0.5</v>
      </c>
      <c r="K20" s="403"/>
      <c r="L20" s="178" t="str">
        <f>'5- Identificación de Riesgos'!I20</f>
        <v>Afectación Económica</v>
      </c>
      <c r="M20" s="179"/>
      <c r="N20" s="161" t="s">
        <v>367</v>
      </c>
      <c r="O20" s="161" t="s">
        <v>367</v>
      </c>
      <c r="P20" s="161" t="s">
        <v>366</v>
      </c>
      <c r="Q20" s="161" t="s">
        <v>366</v>
      </c>
      <c r="R20" s="180">
        <f t="shared" si="4"/>
        <v>0.65</v>
      </c>
      <c r="S20" s="403"/>
      <c r="T20" s="404"/>
      <c r="U20" s="356"/>
      <c r="V20" s="356"/>
    </row>
    <row r="21" spans="1:22" ht="30" customHeight="1">
      <c r="A21" s="401"/>
      <c r="B21" s="401"/>
      <c r="C21" s="176" t="str">
        <f>'5- Identificación de Riesgos'!D21</f>
        <v>3. Rotación del personal o ausencia temporal por vacaciones y licencias.</v>
      </c>
      <c r="D21" s="159"/>
      <c r="E21" s="163" t="s">
        <v>512</v>
      </c>
      <c r="F21" s="161" t="s">
        <v>367</v>
      </c>
      <c r="G21" s="161" t="s">
        <v>367</v>
      </c>
      <c r="H21" s="161" t="s">
        <v>366</v>
      </c>
      <c r="I21" s="161" t="s">
        <v>366</v>
      </c>
      <c r="J21" s="180">
        <f t="shared" si="3"/>
        <v>0.5</v>
      </c>
      <c r="K21" s="403"/>
      <c r="L21" s="178" t="str">
        <f>'5- Identificación de Riesgos'!I21</f>
        <v>Incumplimiento de las metas establecidas</v>
      </c>
      <c r="M21" s="179"/>
      <c r="N21" s="161" t="s">
        <v>367</v>
      </c>
      <c r="O21" s="161" t="s">
        <v>367</v>
      </c>
      <c r="P21" s="161" t="s">
        <v>366</v>
      </c>
      <c r="Q21" s="161" t="s">
        <v>366</v>
      </c>
      <c r="R21" s="180">
        <f t="shared" si="4"/>
        <v>0.65</v>
      </c>
      <c r="S21" s="403"/>
      <c r="T21" s="404"/>
      <c r="U21" s="356"/>
      <c r="V21" s="356"/>
    </row>
    <row r="22" spans="1:22" ht="39.75" customHeight="1">
      <c r="A22" s="401"/>
      <c r="B22" s="401"/>
      <c r="C22" s="176" t="str">
        <f>'5- Identificación de Riesgos'!D22</f>
        <v>4. No contar con otro empleado capacitado en el manejo de portales bancarios y aplicativos para el pago de impuestos o seguridad social</v>
      </c>
      <c r="D22" s="159"/>
      <c r="E22" s="163" t="s">
        <v>513</v>
      </c>
      <c r="F22" s="161" t="s">
        <v>367</v>
      </c>
      <c r="G22" s="161" t="s">
        <v>367</v>
      </c>
      <c r="H22" s="161" t="s">
        <v>366</v>
      </c>
      <c r="I22" s="161" t="s">
        <v>366</v>
      </c>
      <c r="J22" s="180">
        <f t="shared" si="3"/>
        <v>0.5</v>
      </c>
      <c r="K22" s="403"/>
      <c r="L22" s="178" t="str">
        <f>'5- Identificación de Riesgos'!I22</f>
        <v>Incumplimiento de las metas establecidas</v>
      </c>
      <c r="M22" s="179"/>
      <c r="N22" s="161" t="s">
        <v>367</v>
      </c>
      <c r="O22" s="161" t="s">
        <v>367</v>
      </c>
      <c r="P22" s="161" t="s">
        <v>366</v>
      </c>
      <c r="Q22" s="161" t="s">
        <v>366</v>
      </c>
      <c r="R22" s="180">
        <f t="shared" si="4"/>
        <v>0.65</v>
      </c>
      <c r="S22" s="403"/>
      <c r="T22" s="404"/>
      <c r="U22" s="356"/>
      <c r="V22" s="356"/>
    </row>
    <row r="23" spans="1:22" ht="30" customHeight="1">
      <c r="A23" s="363"/>
      <c r="B23" s="363"/>
      <c r="C23" s="176" t="str">
        <f>'5- Identificación de Riesgos'!D23</f>
        <v xml:space="preserve">5. Entrega de los documentos por fuera de las fechas límites de pago fijadas los entes rectores. </v>
      </c>
      <c r="D23" s="159"/>
      <c r="E23" s="159" t="s">
        <v>514</v>
      </c>
      <c r="F23" s="161" t="s">
        <v>367</v>
      </c>
      <c r="G23" s="161" t="s">
        <v>367</v>
      </c>
      <c r="H23" s="161" t="s">
        <v>366</v>
      </c>
      <c r="I23" s="161" t="s">
        <v>366</v>
      </c>
      <c r="J23" s="180">
        <f t="shared" si="3"/>
        <v>0.5</v>
      </c>
      <c r="K23" s="403"/>
      <c r="L23" s="178" t="str">
        <f>'5- Identificación de Riesgos'!I23</f>
        <v>Afectación Económica</v>
      </c>
      <c r="M23" s="179"/>
      <c r="N23" s="161" t="s">
        <v>367</v>
      </c>
      <c r="O23" s="161" t="s">
        <v>367</v>
      </c>
      <c r="P23" s="161" t="s">
        <v>366</v>
      </c>
      <c r="Q23" s="161" t="s">
        <v>366</v>
      </c>
      <c r="R23" s="180">
        <f t="shared" si="4"/>
        <v>0.65</v>
      </c>
      <c r="S23" s="403"/>
      <c r="T23" s="404"/>
      <c r="U23" s="356"/>
      <c r="V23" s="356"/>
    </row>
    <row r="24" spans="1:22" ht="30">
      <c r="A24" s="358">
        <v>7</v>
      </c>
      <c r="B24" s="356" t="str">
        <f>'5- Identificación de Riesgos'!B24:B33</f>
        <v xml:space="preserve">Recibir dádivas o beneficios a nombre propio o de terceros para  afectar la seguridad o confidencialidad de la información   </v>
      </c>
      <c r="C24" s="176" t="str">
        <f>'5- Identificación de Riesgos'!D24</f>
        <v>Falta de ética y valores.</v>
      </c>
      <c r="D24" s="159"/>
      <c r="E24" s="163"/>
      <c r="F24" s="161" t="s">
        <v>367</v>
      </c>
      <c r="G24" s="161" t="s">
        <v>367</v>
      </c>
      <c r="H24" s="161" t="s">
        <v>367</v>
      </c>
      <c r="I24" s="161" t="s">
        <v>367</v>
      </c>
      <c r="J24" s="180">
        <f t="shared" ref="J24:J33" si="5">COUNTIF(F24:I24,"SI")/4</f>
        <v>1</v>
      </c>
      <c r="K24" s="403">
        <f>AVERAGE(J24:J26)</f>
        <v>0.91666666666666663</v>
      </c>
      <c r="L24" s="178" t="str">
        <f>'5- Identificación de Riesgos'!I24</f>
        <v>Afectación de reputacion,imagén,  credibilidad, satisfacción de usuarios y PI</v>
      </c>
      <c r="M24" s="179"/>
      <c r="N24" s="161" t="s">
        <v>367</v>
      </c>
      <c r="O24" s="161" t="s">
        <v>367</v>
      </c>
      <c r="P24" s="161" t="s">
        <v>367</v>
      </c>
      <c r="Q24" s="161" t="s">
        <v>367</v>
      </c>
      <c r="R24" s="180">
        <f t="shared" ref="R24:R33" si="6">SUM(COUNTIF(N24,"SI")*25%,COUNTIF(O24,"SI")*40%,COUNTIF(P24,"SI")*25%,COUNTIF(Q24,"SI")*10%)</f>
        <v>1</v>
      </c>
      <c r="S24" s="403">
        <f>AVERAGE(R24:R33)</f>
        <v>0.1</v>
      </c>
      <c r="T24" s="404" t="str">
        <f>CONCATENATE(INDEX('8- Politicas de admiistracion '!$B$6:$F$10,MATCH(ROUND(IF((RIGHT('5- Identificación de Riesgos'!H24,1)-'6- Valoración Controles'!K24)&lt;1,1,(RIGHT('5- Identificación de Riesgos'!H24,1)-'6- Valoración Controles'!K24)),0),'8- Politicas de admiistracion '!$F$6:$F$10,0),1)," - ",ROUND(IF((RIGHT('5- Identificación de Riesgos'!H24,1)-'6- Valoración Controles'!K24)&lt;1,1,(RIGHT('5- Identificación de Riesgos'!H24,1)-'6- Valoración Controles'!K24)),0))</f>
        <v>Muy Baja - 1</v>
      </c>
      <c r="U24" s="356" t="str">
        <f>CONCATENATE(INDEX('8- Politicas de admiistracion '!$B$17:$F$21,MATCH(ROUND(IF((RIGHT('5- Identificación de Riesgos'!M24,1)-'6- Valoración Controles'!S24)&lt;1,1,(RIGHT('5- Identificación de Riesgos'!M24,1)-'6- Valoración Controles'!S24)),0),'8- Politicas de admiistracion '!$F$17:$F$21,0),1)," - ",ROUND(IF((RIGHT('5- Identificación de Riesgos'!M24,1)-'6- Valoración Controles'!S24)&lt;1,1,(RIGHT('5- Identificación de Riesgos'!M24,1)-'6- Valoración Controles'!S24)),0))</f>
        <v>Menor - 2</v>
      </c>
      <c r="V24" s="356" t="str">
        <f>CONCATENATE(VLOOKUP((LEFT(T24,LEN(T24)-4)&amp;LEFT(U24,LEN(U24)-4)),'9- Matriz de Calor '!$D$17:$E$41,2,0)," - ",RIGHT(T24,1)*RIGHT(U24,1))</f>
        <v>Bajo - 2</v>
      </c>
    </row>
    <row r="25" spans="1:22" ht="18" customHeight="1">
      <c r="A25" s="358"/>
      <c r="B25" s="356"/>
      <c r="C25" s="176" t="str">
        <f>'5- Identificación de Riesgos'!D25</f>
        <v>Insuficientes programas de capacitación para la toma de conciencia debido al desconocimiento de la ley antisoborno (ISO 37001:2016), Plan Anticorrupción y  de los  valores y principios propios de la entidad.</v>
      </c>
      <c r="D25" s="159"/>
      <c r="E25" s="163"/>
      <c r="F25" s="161" t="s">
        <v>366</v>
      </c>
      <c r="G25" s="161" t="s">
        <v>367</v>
      </c>
      <c r="H25" s="161" t="s">
        <v>367</v>
      </c>
      <c r="I25" s="161" t="s">
        <v>367</v>
      </c>
      <c r="J25" s="180">
        <f t="shared" si="5"/>
        <v>0.75</v>
      </c>
      <c r="K25" s="403"/>
      <c r="L25" s="178" t="str">
        <f>'5- Identificación de Riesgos'!I25</f>
        <v>Afectación Económica</v>
      </c>
      <c r="M25" s="179"/>
      <c r="N25" s="161"/>
      <c r="O25" s="161"/>
      <c r="P25" s="161"/>
      <c r="Q25" s="161"/>
      <c r="R25" s="180">
        <f t="shared" si="6"/>
        <v>0</v>
      </c>
      <c r="S25" s="403"/>
      <c r="T25" s="404"/>
      <c r="U25" s="356"/>
      <c r="V25" s="356"/>
    </row>
    <row r="26" spans="1:22" ht="18" customHeight="1">
      <c r="A26" s="358"/>
      <c r="B26" s="356"/>
      <c r="C26" s="176" t="str">
        <f>'5- Identificación de Riesgos'!D26</f>
        <v>Desconocimiento del Código de Etica y Buen Gobierno.</v>
      </c>
      <c r="D26" s="159"/>
      <c r="E26" s="163"/>
      <c r="F26" s="161" t="s">
        <v>367</v>
      </c>
      <c r="G26" s="161" t="s">
        <v>367</v>
      </c>
      <c r="H26" s="161" t="s">
        <v>367</v>
      </c>
      <c r="I26" s="161" t="s">
        <v>367</v>
      </c>
      <c r="J26" s="180">
        <f t="shared" si="5"/>
        <v>1</v>
      </c>
      <c r="K26" s="403"/>
      <c r="L26" s="178">
        <f>'5- Identificación de Riesgos'!I26</f>
        <v>0</v>
      </c>
      <c r="M26" s="179"/>
      <c r="N26" s="161"/>
      <c r="O26" s="161"/>
      <c r="P26" s="161"/>
      <c r="Q26" s="161"/>
      <c r="R26" s="180">
        <f t="shared" si="6"/>
        <v>0</v>
      </c>
      <c r="S26" s="403"/>
      <c r="T26" s="404"/>
      <c r="U26" s="356"/>
      <c r="V26" s="356"/>
    </row>
    <row r="27" spans="1:22" ht="18" customHeight="1">
      <c r="A27" s="358"/>
      <c r="B27" s="356"/>
      <c r="C27" s="176" t="str">
        <f>'5- Identificación de Riesgos'!D27</f>
        <v>Falta o inaplicación de controles.</v>
      </c>
      <c r="D27" s="159"/>
      <c r="E27" s="163"/>
      <c r="F27" s="161"/>
      <c r="G27" s="161"/>
      <c r="H27" s="161"/>
      <c r="I27" s="161"/>
      <c r="J27" s="180">
        <f t="shared" si="5"/>
        <v>0</v>
      </c>
      <c r="K27" s="403"/>
      <c r="L27" s="178">
        <f>'5- Identificación de Riesgos'!I27</f>
        <v>0</v>
      </c>
      <c r="M27" s="179"/>
      <c r="N27" s="161"/>
      <c r="O27" s="161"/>
      <c r="P27" s="161"/>
      <c r="Q27" s="161"/>
      <c r="R27" s="180">
        <f t="shared" si="6"/>
        <v>0</v>
      </c>
      <c r="S27" s="403"/>
      <c r="T27" s="404"/>
      <c r="U27" s="356"/>
      <c r="V27" s="356"/>
    </row>
    <row r="28" spans="1:22" ht="13.5" customHeight="1">
      <c r="A28" s="358"/>
      <c r="B28" s="356"/>
      <c r="C28" s="176">
        <f>'5- Identificación de Riesgos'!D28</f>
        <v>0</v>
      </c>
      <c r="D28" s="159"/>
      <c r="E28" s="159"/>
      <c r="F28" s="161"/>
      <c r="G28" s="161"/>
      <c r="H28" s="161"/>
      <c r="I28" s="161"/>
      <c r="J28" s="180">
        <f t="shared" si="5"/>
        <v>0</v>
      </c>
      <c r="K28" s="403"/>
      <c r="L28" s="178">
        <f>'5- Identificación de Riesgos'!I28</f>
        <v>0</v>
      </c>
      <c r="M28" s="179"/>
      <c r="N28" s="161"/>
      <c r="O28" s="161"/>
      <c r="P28" s="161"/>
      <c r="Q28" s="161"/>
      <c r="R28" s="180">
        <f t="shared" si="6"/>
        <v>0</v>
      </c>
      <c r="S28" s="403"/>
      <c r="T28" s="404"/>
      <c r="U28" s="356"/>
      <c r="V28" s="356"/>
    </row>
    <row r="29" spans="1:22" ht="13.5" customHeight="1">
      <c r="A29" s="358"/>
      <c r="B29" s="356"/>
      <c r="C29" s="176">
        <f>'5- Identificación de Riesgos'!D29</f>
        <v>0</v>
      </c>
      <c r="D29" s="159"/>
      <c r="E29" s="163"/>
      <c r="F29" s="161"/>
      <c r="G29" s="161"/>
      <c r="H29" s="161"/>
      <c r="I29" s="161"/>
      <c r="J29" s="180">
        <f t="shared" si="5"/>
        <v>0</v>
      </c>
      <c r="K29" s="403"/>
      <c r="L29" s="178">
        <f>'5- Identificación de Riesgos'!I29</f>
        <v>0</v>
      </c>
      <c r="M29" s="179"/>
      <c r="N29" s="161"/>
      <c r="O29" s="161"/>
      <c r="P29" s="161"/>
      <c r="Q29" s="161"/>
      <c r="R29" s="180">
        <f t="shared" si="6"/>
        <v>0</v>
      </c>
      <c r="S29" s="403"/>
      <c r="T29" s="404"/>
      <c r="U29" s="356"/>
      <c r="V29" s="356"/>
    </row>
    <row r="30" spans="1:22" ht="13.5" customHeight="1">
      <c r="A30" s="358"/>
      <c r="B30" s="356"/>
      <c r="C30" s="176">
        <f>'5- Identificación de Riesgos'!D30</f>
        <v>0</v>
      </c>
      <c r="D30" s="159"/>
      <c r="E30" s="163"/>
      <c r="F30" s="161"/>
      <c r="G30" s="161"/>
      <c r="H30" s="161"/>
      <c r="I30" s="161"/>
      <c r="J30" s="180">
        <f t="shared" si="5"/>
        <v>0</v>
      </c>
      <c r="K30" s="403"/>
      <c r="L30" s="178">
        <f>'5- Identificación de Riesgos'!I30</f>
        <v>0</v>
      </c>
      <c r="M30" s="179"/>
      <c r="N30" s="161"/>
      <c r="O30" s="161"/>
      <c r="P30" s="161"/>
      <c r="Q30" s="161"/>
      <c r="R30" s="180">
        <f t="shared" si="6"/>
        <v>0</v>
      </c>
      <c r="S30" s="403"/>
      <c r="T30" s="404"/>
      <c r="U30" s="356"/>
      <c r="V30" s="356"/>
    </row>
    <row r="31" spans="1:22" ht="13.5" customHeight="1">
      <c r="A31" s="358"/>
      <c r="B31" s="356"/>
      <c r="C31" s="176">
        <f>'5- Identificación de Riesgos'!D31</f>
        <v>0</v>
      </c>
      <c r="D31" s="159"/>
      <c r="E31" s="163"/>
      <c r="F31" s="161"/>
      <c r="G31" s="161"/>
      <c r="H31" s="161"/>
      <c r="I31" s="161"/>
      <c r="J31" s="180">
        <f t="shared" si="5"/>
        <v>0</v>
      </c>
      <c r="K31" s="403"/>
      <c r="L31" s="178">
        <f>'5- Identificación de Riesgos'!I31</f>
        <v>0</v>
      </c>
      <c r="M31" s="179"/>
      <c r="N31" s="161"/>
      <c r="O31" s="161"/>
      <c r="P31" s="161"/>
      <c r="Q31" s="161"/>
      <c r="R31" s="180">
        <f t="shared" si="6"/>
        <v>0</v>
      </c>
      <c r="S31" s="403"/>
      <c r="T31" s="404"/>
      <c r="U31" s="356"/>
      <c r="V31" s="356"/>
    </row>
    <row r="32" spans="1:22" ht="13.5" customHeight="1">
      <c r="A32" s="358"/>
      <c r="B32" s="356"/>
      <c r="C32" s="176">
        <f>'5- Identificación de Riesgos'!D32</f>
        <v>0</v>
      </c>
      <c r="D32" s="159"/>
      <c r="E32" s="163"/>
      <c r="F32" s="161"/>
      <c r="G32" s="161"/>
      <c r="H32" s="161"/>
      <c r="I32" s="161"/>
      <c r="J32" s="180">
        <f t="shared" si="5"/>
        <v>0</v>
      </c>
      <c r="K32" s="403"/>
      <c r="L32" s="178">
        <f>'5- Identificación de Riesgos'!I32</f>
        <v>0</v>
      </c>
      <c r="M32" s="179"/>
      <c r="N32" s="161"/>
      <c r="O32" s="161"/>
      <c r="P32" s="161"/>
      <c r="Q32" s="161"/>
      <c r="R32" s="180">
        <f t="shared" si="6"/>
        <v>0</v>
      </c>
      <c r="S32" s="403"/>
      <c r="T32" s="404"/>
      <c r="U32" s="356"/>
      <c r="V32" s="356"/>
    </row>
    <row r="33" spans="1:22" ht="13.5" customHeight="1">
      <c r="A33" s="358"/>
      <c r="B33" s="356"/>
      <c r="C33" s="176">
        <f>'5- Identificación de Riesgos'!D33</f>
        <v>0</v>
      </c>
      <c r="D33" s="159"/>
      <c r="E33" s="163"/>
      <c r="F33" s="161"/>
      <c r="G33" s="161"/>
      <c r="H33" s="161"/>
      <c r="I33" s="161"/>
      <c r="J33" s="180">
        <f t="shared" si="5"/>
        <v>0</v>
      </c>
      <c r="K33" s="403"/>
      <c r="L33" s="178">
        <f>'5- Identificación de Riesgos'!I33</f>
        <v>0</v>
      </c>
      <c r="M33" s="179"/>
      <c r="N33" s="161"/>
      <c r="O33" s="161"/>
      <c r="P33" s="161"/>
      <c r="Q33" s="161"/>
      <c r="R33" s="180">
        <f t="shared" si="6"/>
        <v>0</v>
      </c>
      <c r="S33" s="403"/>
      <c r="T33" s="404"/>
      <c r="U33" s="356"/>
      <c r="V33" s="356"/>
    </row>
    <row r="34" spans="1:22" ht="30">
      <c r="A34" s="358">
        <v>8</v>
      </c>
      <c r="B34" s="356" t="str">
        <f>'5- Identificación de Riesgos'!B34:B43</f>
        <v>Ofrecer, prometer, entregar, aceptar o solicitar una ventaja indebida para dar tramite de pago de devolución de sumas de dinero de competencia del Fondos Especiales.</v>
      </c>
      <c r="C34" s="176" t="str">
        <f>'5- Identificación de Riesgos'!D34</f>
        <v>1. Falta de ética de los servidores públicos (Debilidades en principios y valores)</v>
      </c>
      <c r="D34" s="159"/>
      <c r="E34" s="163"/>
      <c r="F34" s="161" t="s">
        <v>367</v>
      </c>
      <c r="G34" s="161" t="s">
        <v>367</v>
      </c>
      <c r="H34" s="161" t="s">
        <v>367</v>
      </c>
      <c r="I34" s="161" t="s">
        <v>367</v>
      </c>
      <c r="J34" s="180">
        <f t="shared" si="3"/>
        <v>1</v>
      </c>
      <c r="K34" s="403">
        <f>AVERAGE(J34:J38)</f>
        <v>1</v>
      </c>
      <c r="L34" s="185" t="str">
        <f>'5- Identificación de Riesgos'!I34</f>
        <v>Afectación de reputacion,imagén,  credibilidad, satisfacción de usuarios y PI</v>
      </c>
      <c r="M34" s="179"/>
      <c r="N34" s="161" t="s">
        <v>367</v>
      </c>
      <c r="O34" s="161" t="s">
        <v>367</v>
      </c>
      <c r="P34" s="161" t="s">
        <v>367</v>
      </c>
      <c r="Q34" s="161" t="s">
        <v>367</v>
      </c>
      <c r="R34" s="180">
        <f t="shared" si="4"/>
        <v>1</v>
      </c>
      <c r="S34" s="403">
        <f>AVERAGE(R34:R43)</f>
        <v>0.1</v>
      </c>
      <c r="T34" s="404" t="str">
        <f>CONCATENATE(INDEX('8- Politicas de admiistracion '!$B$6:$F$10,MATCH(ROUND(IF((RIGHT('5- Identificación de Riesgos'!H34,1)-'6- Valoración Controles'!K34)&lt;1,1,(RIGHT('5- Identificación de Riesgos'!H34,1)-'6- Valoración Controles'!K34)),0),'8- Politicas de admiistracion '!$F$6:$F$10,0),1)," - ",ROUND(IF((RIGHT('5- Identificación de Riesgos'!H34,1)-'6- Valoración Controles'!K34)&lt;1,1,(RIGHT('5- Identificación de Riesgos'!H34,1)-'6- Valoración Controles'!K34)),0))</f>
        <v>Muy Baja - 1</v>
      </c>
      <c r="U34" s="356" t="str">
        <f>CONCATENATE(INDEX('8- Politicas de admiistracion '!$B$17:$F$21,MATCH(ROUND(IF((RIGHT('5- Identificación de Riesgos'!M34,1)-'6- Valoración Controles'!S34)&lt;1,1,(RIGHT('5- Identificación de Riesgos'!M34,1)-'6- Valoración Controles'!S34)),0),'8- Politicas de admiistracion '!$F$17:$F$21,0),1)," - ",ROUND(IF((RIGHT('5- Identificación de Riesgos'!M34,1)-'6- Valoración Controles'!S34)&lt;1,1,(RIGHT('5- Identificación de Riesgos'!M34,1)-'6- Valoración Controles'!S34)),0))</f>
        <v>Menor - 2</v>
      </c>
      <c r="V34" s="356" t="str">
        <f>CONCATENATE(VLOOKUP((LEFT(T34,LEN(T34)-4)&amp;LEFT(U34,LEN(U34)-4)),'9- Matriz de Calor '!$D$17:$E$41,2,0)," - ",RIGHT(T34,1)*RIGHT(U34,1))</f>
        <v>Bajo - 2</v>
      </c>
    </row>
    <row r="35" spans="1:22" ht="24.75" customHeight="1">
      <c r="A35" s="358"/>
      <c r="B35" s="356"/>
      <c r="C35" s="176" t="str">
        <f>'5- Identificación de Riesgos'!D35</f>
        <v>2. Falta de ética de terceros interesados  (Debilidades principios y valores)</v>
      </c>
      <c r="D35" s="159"/>
      <c r="E35" s="163"/>
      <c r="F35" s="161" t="s">
        <v>367</v>
      </c>
      <c r="G35" s="161" t="s">
        <v>367</v>
      </c>
      <c r="H35" s="161" t="s">
        <v>367</v>
      </c>
      <c r="I35" s="161" t="s">
        <v>367</v>
      </c>
      <c r="J35" s="180">
        <f t="shared" si="3"/>
        <v>1</v>
      </c>
      <c r="K35" s="403"/>
      <c r="L35" s="185" t="str">
        <f>'5- Identificación de Riesgos'!I35</f>
        <v>Afectación Económica</v>
      </c>
      <c r="M35" s="179"/>
      <c r="N35" s="161"/>
      <c r="O35" s="161"/>
      <c r="P35" s="161"/>
      <c r="Q35" s="161"/>
      <c r="R35" s="180">
        <f t="shared" si="4"/>
        <v>0</v>
      </c>
      <c r="S35" s="403"/>
      <c r="T35" s="404"/>
      <c r="U35" s="356"/>
      <c r="V35" s="356"/>
    </row>
    <row r="36" spans="1:22" ht="30">
      <c r="A36" s="358"/>
      <c r="B36" s="356"/>
      <c r="C36" s="176" t="str">
        <f>'5- Identificación de Riesgos'!D36</f>
        <v>3. Debilidades en los controles del procedimiento de Devolución de sumas de dinero</v>
      </c>
      <c r="D36" s="159"/>
      <c r="E36" s="163"/>
      <c r="F36" s="161" t="s">
        <v>367</v>
      </c>
      <c r="G36" s="161" t="s">
        <v>367</v>
      </c>
      <c r="H36" s="161" t="s">
        <v>367</v>
      </c>
      <c r="I36" s="161" t="s">
        <v>367</v>
      </c>
      <c r="J36" s="180">
        <f t="shared" si="3"/>
        <v>1</v>
      </c>
      <c r="K36" s="403"/>
      <c r="L36" s="185">
        <f>'5- Identificación de Riesgos'!I36</f>
        <v>0</v>
      </c>
      <c r="M36" s="179"/>
      <c r="N36" s="161"/>
      <c r="O36" s="161"/>
      <c r="P36" s="161"/>
      <c r="Q36" s="161"/>
      <c r="R36" s="180">
        <f t="shared" si="4"/>
        <v>0</v>
      </c>
      <c r="S36" s="403"/>
      <c r="T36" s="404"/>
      <c r="U36" s="356"/>
      <c r="V36" s="356"/>
    </row>
    <row r="37" spans="1:22" ht="12.75" customHeight="1">
      <c r="A37" s="358"/>
      <c r="B37" s="356"/>
      <c r="C37" s="176" t="str">
        <f>'5- Identificación de Riesgos'!D37</f>
        <v>4. Concentración de funciones</v>
      </c>
      <c r="D37" s="159"/>
      <c r="E37" s="163"/>
      <c r="F37" s="161" t="s">
        <v>367</v>
      </c>
      <c r="G37" s="161" t="s">
        <v>367</v>
      </c>
      <c r="H37" s="161" t="s">
        <v>367</v>
      </c>
      <c r="I37" s="161" t="s">
        <v>367</v>
      </c>
      <c r="J37" s="180">
        <f t="shared" si="3"/>
        <v>1</v>
      </c>
      <c r="K37" s="403"/>
      <c r="L37" s="185">
        <f>'5- Identificación de Riesgos'!I37</f>
        <v>0</v>
      </c>
      <c r="M37" s="179"/>
      <c r="N37" s="161"/>
      <c r="O37" s="161"/>
      <c r="P37" s="161"/>
      <c r="Q37" s="161"/>
      <c r="R37" s="180">
        <f t="shared" si="4"/>
        <v>0</v>
      </c>
      <c r="S37" s="403"/>
      <c r="T37" s="404"/>
      <c r="U37" s="356"/>
      <c r="V37" s="356"/>
    </row>
    <row r="38" spans="1:22" ht="12.75" customHeight="1">
      <c r="A38" s="358"/>
      <c r="B38" s="356"/>
      <c r="C38" s="176">
        <f>'5- Identificación de Riesgos'!D38</f>
        <v>0</v>
      </c>
      <c r="D38" s="159"/>
      <c r="E38" s="163"/>
      <c r="F38" s="161" t="s">
        <v>367</v>
      </c>
      <c r="G38" s="161" t="s">
        <v>367</v>
      </c>
      <c r="H38" s="161" t="s">
        <v>367</v>
      </c>
      <c r="I38" s="161" t="s">
        <v>367</v>
      </c>
      <c r="J38" s="180">
        <f t="shared" si="3"/>
        <v>1</v>
      </c>
      <c r="K38" s="403"/>
      <c r="L38" s="185">
        <f>'5- Identificación de Riesgos'!I38</f>
        <v>0</v>
      </c>
      <c r="M38" s="179"/>
      <c r="N38" s="161"/>
      <c r="O38" s="161"/>
      <c r="P38" s="161"/>
      <c r="Q38" s="161"/>
      <c r="R38" s="180">
        <f t="shared" si="4"/>
        <v>0</v>
      </c>
      <c r="S38" s="403"/>
      <c r="T38" s="404"/>
      <c r="U38" s="356"/>
      <c r="V38" s="356"/>
    </row>
    <row r="39" spans="1:22" ht="12.75" customHeight="1">
      <c r="A39" s="358"/>
      <c r="B39" s="356"/>
      <c r="C39" s="176">
        <f>'5- Identificación de Riesgos'!D39</f>
        <v>0</v>
      </c>
      <c r="D39" s="159"/>
      <c r="E39" s="163"/>
      <c r="F39" s="161"/>
      <c r="G39" s="161"/>
      <c r="H39" s="161"/>
      <c r="I39" s="161"/>
      <c r="J39" s="180">
        <f t="shared" si="3"/>
        <v>0</v>
      </c>
      <c r="K39" s="403"/>
      <c r="L39" s="185">
        <f>'5- Identificación de Riesgos'!I39</f>
        <v>0</v>
      </c>
      <c r="M39" s="179"/>
      <c r="N39" s="161"/>
      <c r="O39" s="161"/>
      <c r="P39" s="161"/>
      <c r="Q39" s="161"/>
      <c r="R39" s="180">
        <f t="shared" si="4"/>
        <v>0</v>
      </c>
      <c r="S39" s="403"/>
      <c r="T39" s="404"/>
      <c r="U39" s="356"/>
      <c r="V39" s="356"/>
    </row>
    <row r="40" spans="1:22" ht="12.75" customHeight="1">
      <c r="A40" s="358"/>
      <c r="B40" s="356"/>
      <c r="C40" s="176">
        <f>'5- Identificación de Riesgos'!D40</f>
        <v>0</v>
      </c>
      <c r="D40" s="159"/>
      <c r="E40" s="163"/>
      <c r="F40" s="161"/>
      <c r="G40" s="161"/>
      <c r="H40" s="161"/>
      <c r="I40" s="161"/>
      <c r="J40" s="180">
        <f t="shared" si="3"/>
        <v>0</v>
      </c>
      <c r="K40" s="403"/>
      <c r="L40" s="185">
        <f>'5- Identificación de Riesgos'!I40</f>
        <v>0</v>
      </c>
      <c r="M40" s="179"/>
      <c r="N40" s="161"/>
      <c r="O40" s="161"/>
      <c r="P40" s="161"/>
      <c r="Q40" s="161"/>
      <c r="R40" s="180">
        <f t="shared" si="4"/>
        <v>0</v>
      </c>
      <c r="S40" s="403"/>
      <c r="T40" s="404"/>
      <c r="U40" s="356"/>
      <c r="V40" s="356"/>
    </row>
    <row r="41" spans="1:22" ht="12.75" customHeight="1">
      <c r="A41" s="358"/>
      <c r="B41" s="356"/>
      <c r="C41" s="176">
        <f>'5- Identificación de Riesgos'!D41</f>
        <v>0</v>
      </c>
      <c r="D41" s="159"/>
      <c r="E41" s="163"/>
      <c r="F41" s="161"/>
      <c r="G41" s="161"/>
      <c r="H41" s="161"/>
      <c r="I41" s="161"/>
      <c r="J41" s="180">
        <f t="shared" si="3"/>
        <v>0</v>
      </c>
      <c r="K41" s="403"/>
      <c r="L41" s="185">
        <f>'5- Identificación de Riesgos'!I41</f>
        <v>0</v>
      </c>
      <c r="M41" s="179"/>
      <c r="N41" s="161"/>
      <c r="O41" s="161"/>
      <c r="P41" s="161"/>
      <c r="Q41" s="161"/>
      <c r="R41" s="180">
        <f t="shared" si="4"/>
        <v>0</v>
      </c>
      <c r="S41" s="403"/>
      <c r="T41" s="404"/>
      <c r="U41" s="356"/>
      <c r="V41" s="356"/>
    </row>
    <row r="42" spans="1:22" ht="12.75" customHeight="1">
      <c r="A42" s="358"/>
      <c r="B42" s="356"/>
      <c r="C42" s="176">
        <f>'5- Identificación de Riesgos'!D42</f>
        <v>0</v>
      </c>
      <c r="D42" s="159"/>
      <c r="E42" s="163"/>
      <c r="F42" s="161"/>
      <c r="G42" s="161"/>
      <c r="H42" s="161"/>
      <c r="I42" s="161"/>
      <c r="J42" s="180">
        <f t="shared" si="3"/>
        <v>0</v>
      </c>
      <c r="K42" s="403"/>
      <c r="L42" s="185">
        <f>'5- Identificación de Riesgos'!I42</f>
        <v>0</v>
      </c>
      <c r="M42" s="179"/>
      <c r="N42" s="161"/>
      <c r="O42" s="161"/>
      <c r="P42" s="161"/>
      <c r="Q42" s="161"/>
      <c r="R42" s="180">
        <f t="shared" si="4"/>
        <v>0</v>
      </c>
      <c r="S42" s="403"/>
      <c r="T42" s="404"/>
      <c r="U42" s="356"/>
      <c r="V42" s="356"/>
    </row>
    <row r="43" spans="1:22" ht="12.75" customHeight="1">
      <c r="A43" s="358"/>
      <c r="B43" s="356"/>
      <c r="C43" s="176">
        <f>'5- Identificación de Riesgos'!D43</f>
        <v>0</v>
      </c>
      <c r="D43" s="159"/>
      <c r="E43" s="163"/>
      <c r="F43" s="161"/>
      <c r="G43" s="161"/>
      <c r="H43" s="161"/>
      <c r="I43" s="161"/>
      <c r="J43" s="180">
        <f t="shared" si="3"/>
        <v>0</v>
      </c>
      <c r="K43" s="403"/>
      <c r="L43" s="185">
        <f>'5- Identificación de Riesgos'!I43</f>
        <v>0</v>
      </c>
      <c r="M43" s="179"/>
      <c r="N43" s="161"/>
      <c r="O43" s="161"/>
      <c r="P43" s="161"/>
      <c r="Q43" s="161"/>
      <c r="R43" s="180">
        <f t="shared" si="4"/>
        <v>0</v>
      </c>
      <c r="S43" s="403"/>
      <c r="T43" s="404"/>
      <c r="U43" s="356"/>
      <c r="V43" s="356"/>
    </row>
    <row r="44" spans="1:22" ht="24" customHeight="1">
      <c r="A44" s="358">
        <v>9</v>
      </c>
      <c r="B44" s="356" t="str">
        <f>'5- Identificación de Riesgos'!B44:B53</f>
        <v>Ofrecer, prometer, entregar, aceptar o solicitar una ventaja indebida para efectuar la asignación presupuestal</v>
      </c>
      <c r="C44" s="176" t="str">
        <f>'5- Identificación de Riesgos'!D44</f>
        <v>1. Falta de ética de los servidores públicos (Debilidades en principios y valores)</v>
      </c>
      <c r="D44" s="159"/>
      <c r="E44" s="163"/>
      <c r="F44" s="161"/>
      <c r="G44" s="161"/>
      <c r="H44" s="161"/>
      <c r="I44" s="161"/>
      <c r="J44" s="180">
        <f t="shared" si="3"/>
        <v>0</v>
      </c>
      <c r="K44" s="403">
        <f>AVERAGE(J44:J48)</f>
        <v>0</v>
      </c>
      <c r="L44" s="178" t="str">
        <f>'5- Identificación de Riesgos'!I44</f>
        <v>Afectación de reputacion,imagén,  credibilidad, satisfacción de usuarios y PI</v>
      </c>
      <c r="M44" s="179"/>
      <c r="N44" s="161"/>
      <c r="O44" s="161"/>
      <c r="P44" s="161"/>
      <c r="Q44" s="161"/>
      <c r="R44" s="180">
        <f t="shared" si="4"/>
        <v>0</v>
      </c>
      <c r="S44" s="403">
        <f>AVERAGE(R44:R53)</f>
        <v>0</v>
      </c>
      <c r="T44" s="404" t="str">
        <f>CONCATENATE(INDEX('8- Politicas de admiistracion '!$B$6:$F$10,MATCH(ROUND(IF((RIGHT('5- Identificación de Riesgos'!H44,1)-'6- Valoración Controles'!K44)&lt;1,1,(RIGHT('5- Identificación de Riesgos'!H44,1)-'6- Valoración Controles'!K44)),0),'8- Politicas de admiistracion '!$F$6:$F$10,0),1)," - ",ROUND(IF((RIGHT('5- Identificación de Riesgos'!H44,1)-'6- Valoración Controles'!K44)&lt;1,1,(RIGHT('5- Identificación de Riesgos'!H44,1)-'6- Valoración Controles'!K44)),0))</f>
        <v>Muy Baja - 1</v>
      </c>
      <c r="U44" s="356" t="str">
        <f>CONCATENATE(INDEX('8- Politicas de admiistracion '!$B$17:$F$21,MATCH(ROUND(IF((RIGHT('5- Identificación de Riesgos'!M44,1)-'6- Valoración Controles'!S44)&lt;1,1,(RIGHT('5- Identificación de Riesgos'!M44,1)-'6- Valoración Controles'!S44)),0),'8- Politicas de admiistracion '!$F$17:$F$21,0),1)," - ",ROUND(IF((RIGHT('5- Identificación de Riesgos'!M44,1)-'6- Valoración Controles'!S44)&lt;1,1,(RIGHT('5- Identificación de Riesgos'!M44,1)-'6- Valoración Controles'!S44)),0))</f>
        <v>Menor - 2</v>
      </c>
      <c r="V44" s="356" t="str">
        <f>CONCATENATE(VLOOKUP((LEFT(T44,LEN(T44)-4)&amp;LEFT(U44,LEN(U44)-4)),'9- Matriz de Calor '!$D$17:$E$41,2,0)," - ",RIGHT(T44,1)*RIGHT(U44,1))</f>
        <v>Bajo - 2</v>
      </c>
    </row>
    <row r="45" spans="1:22" ht="24" customHeight="1">
      <c r="A45" s="358"/>
      <c r="B45" s="356"/>
      <c r="C45" s="176" t="str">
        <f>'5- Identificación de Riesgos'!D45</f>
        <v>2. Falta de ética de terceros interesados  (Debilidades principios y valores)</v>
      </c>
      <c r="D45" s="159"/>
      <c r="E45" s="163"/>
      <c r="F45" s="161"/>
      <c r="G45" s="161"/>
      <c r="H45" s="161"/>
      <c r="I45" s="161"/>
      <c r="J45" s="180">
        <f t="shared" si="3"/>
        <v>0</v>
      </c>
      <c r="K45" s="403"/>
      <c r="L45" s="178" t="str">
        <f>'5- Identificación de Riesgos'!I45</f>
        <v>Afectación Económica</v>
      </c>
      <c r="M45" s="179"/>
      <c r="N45" s="161"/>
      <c r="O45" s="161"/>
      <c r="P45" s="161"/>
      <c r="Q45" s="161"/>
      <c r="R45" s="180">
        <f t="shared" si="4"/>
        <v>0</v>
      </c>
      <c r="S45" s="403"/>
      <c r="T45" s="404"/>
      <c r="U45" s="356"/>
      <c r="V45" s="356"/>
    </row>
    <row r="46" spans="1:22" ht="45">
      <c r="A46" s="358"/>
      <c r="B46" s="356"/>
      <c r="C46" s="176" t="str">
        <f>'5- Identificación de Riesgos'!D46</f>
        <v xml:space="preserve">3. La asignación presupuestal se tramita incumpliendo criterios técnicos y legales, está concentrada en un solo servidor y carece de controles administrativos. </v>
      </c>
      <c r="D46" s="159"/>
      <c r="E46" s="163"/>
      <c r="F46" s="161"/>
      <c r="G46" s="161"/>
      <c r="H46" s="161"/>
      <c r="I46" s="161"/>
      <c r="J46" s="180">
        <f t="shared" si="3"/>
        <v>0</v>
      </c>
      <c r="K46" s="403"/>
      <c r="L46" s="178">
        <f>'5- Identificación de Riesgos'!I46</f>
        <v>0</v>
      </c>
      <c r="M46" s="179"/>
      <c r="N46" s="161"/>
      <c r="O46" s="161"/>
      <c r="P46" s="161"/>
      <c r="Q46" s="161"/>
      <c r="R46" s="180">
        <f t="shared" si="4"/>
        <v>0</v>
      </c>
      <c r="S46" s="403"/>
      <c r="T46" s="404"/>
      <c r="U46" s="356"/>
      <c r="V46" s="356"/>
    </row>
    <row r="47" spans="1:22">
      <c r="A47" s="358"/>
      <c r="B47" s="356"/>
      <c r="C47" s="176">
        <f>'5- Identificación de Riesgos'!D47</f>
        <v>0</v>
      </c>
      <c r="D47" s="159"/>
      <c r="E47" s="163"/>
      <c r="F47" s="161"/>
      <c r="G47" s="161"/>
      <c r="H47" s="161"/>
      <c r="I47" s="161"/>
      <c r="J47" s="180">
        <f t="shared" si="3"/>
        <v>0</v>
      </c>
      <c r="K47" s="403"/>
      <c r="L47" s="178">
        <f>'5- Identificación de Riesgos'!I47</f>
        <v>0</v>
      </c>
      <c r="M47" s="179"/>
      <c r="N47" s="161"/>
      <c r="O47" s="161"/>
      <c r="P47" s="161"/>
      <c r="Q47" s="161"/>
      <c r="R47" s="180">
        <f t="shared" si="4"/>
        <v>0</v>
      </c>
      <c r="S47" s="403"/>
      <c r="T47" s="404"/>
      <c r="U47" s="356"/>
      <c r="V47" s="356"/>
    </row>
    <row r="48" spans="1:22">
      <c r="A48" s="358"/>
      <c r="B48" s="356"/>
      <c r="C48" s="176">
        <f>'5- Identificación de Riesgos'!D48</f>
        <v>0</v>
      </c>
      <c r="D48" s="159"/>
      <c r="E48" s="159"/>
      <c r="F48" s="161"/>
      <c r="G48" s="161"/>
      <c r="H48" s="161"/>
      <c r="I48" s="161"/>
      <c r="J48" s="180">
        <f t="shared" si="3"/>
        <v>0</v>
      </c>
      <c r="K48" s="403"/>
      <c r="L48" s="178">
        <f>'5- Identificación de Riesgos'!I48</f>
        <v>0</v>
      </c>
      <c r="M48" s="179"/>
      <c r="N48" s="161"/>
      <c r="O48" s="161"/>
      <c r="P48" s="161"/>
      <c r="Q48" s="161"/>
      <c r="R48" s="180">
        <f t="shared" si="4"/>
        <v>0</v>
      </c>
      <c r="S48" s="403"/>
      <c r="T48" s="404"/>
      <c r="U48" s="356"/>
      <c r="V48" s="356"/>
    </row>
    <row r="49" spans="1:22" ht="24" customHeight="1">
      <c r="A49" s="358"/>
      <c r="B49" s="356"/>
      <c r="C49" s="176">
        <f>'5- Identificación de Riesgos'!D49</f>
        <v>0</v>
      </c>
      <c r="D49" s="159"/>
      <c r="E49" s="163"/>
      <c r="F49" s="161"/>
      <c r="G49" s="161"/>
      <c r="H49" s="161"/>
      <c r="I49" s="161"/>
      <c r="J49" s="180">
        <f t="shared" si="3"/>
        <v>0</v>
      </c>
      <c r="K49" s="403"/>
      <c r="L49" s="178">
        <f>'5- Identificación de Riesgos'!I49</f>
        <v>0</v>
      </c>
      <c r="M49" s="179"/>
      <c r="N49" s="161"/>
      <c r="O49" s="161"/>
      <c r="P49" s="161"/>
      <c r="Q49" s="161"/>
      <c r="R49" s="180">
        <f t="shared" si="4"/>
        <v>0</v>
      </c>
      <c r="S49" s="403"/>
      <c r="T49" s="404"/>
      <c r="U49" s="356"/>
      <c r="V49" s="356"/>
    </row>
    <row r="50" spans="1:22" ht="11.25" customHeight="1">
      <c r="A50" s="358"/>
      <c r="B50" s="356"/>
      <c r="C50" s="176">
        <f>'5- Identificación de Riesgos'!D50</f>
        <v>0</v>
      </c>
      <c r="D50" s="159"/>
      <c r="E50" s="163"/>
      <c r="F50" s="161"/>
      <c r="G50" s="161"/>
      <c r="H50" s="161"/>
      <c r="I50" s="161"/>
      <c r="J50" s="180">
        <f t="shared" si="3"/>
        <v>0</v>
      </c>
      <c r="K50" s="403"/>
      <c r="L50" s="178">
        <f>'5- Identificación de Riesgos'!I50</f>
        <v>0</v>
      </c>
      <c r="M50" s="179"/>
      <c r="N50" s="161"/>
      <c r="O50" s="161"/>
      <c r="P50" s="161"/>
      <c r="Q50" s="161"/>
      <c r="R50" s="180">
        <f t="shared" si="4"/>
        <v>0</v>
      </c>
      <c r="S50" s="403"/>
      <c r="T50" s="404"/>
      <c r="U50" s="356"/>
      <c r="V50" s="356"/>
    </row>
    <row r="51" spans="1:22" ht="11.25" customHeight="1">
      <c r="A51" s="358"/>
      <c r="B51" s="356"/>
      <c r="C51" s="176">
        <f>'5- Identificación de Riesgos'!D51</f>
        <v>0</v>
      </c>
      <c r="D51" s="159"/>
      <c r="E51" s="163"/>
      <c r="F51" s="161"/>
      <c r="G51" s="161"/>
      <c r="H51" s="161"/>
      <c r="I51" s="161"/>
      <c r="J51" s="180">
        <f t="shared" si="3"/>
        <v>0</v>
      </c>
      <c r="K51" s="403"/>
      <c r="L51" s="178">
        <f>'5- Identificación de Riesgos'!I51</f>
        <v>0</v>
      </c>
      <c r="M51" s="179"/>
      <c r="N51" s="161"/>
      <c r="O51" s="161"/>
      <c r="P51" s="161"/>
      <c r="Q51" s="161"/>
      <c r="R51" s="180">
        <f t="shared" si="4"/>
        <v>0</v>
      </c>
      <c r="S51" s="403"/>
      <c r="T51" s="404"/>
      <c r="U51" s="356"/>
      <c r="V51" s="356"/>
    </row>
    <row r="52" spans="1:22" ht="11.25" customHeight="1">
      <c r="A52" s="358"/>
      <c r="B52" s="356"/>
      <c r="C52" s="176">
        <f>'5- Identificación de Riesgos'!D52</f>
        <v>0</v>
      </c>
      <c r="D52" s="159"/>
      <c r="E52" s="163"/>
      <c r="F52" s="161"/>
      <c r="G52" s="161"/>
      <c r="H52" s="161"/>
      <c r="I52" s="161"/>
      <c r="J52" s="180">
        <f t="shared" si="3"/>
        <v>0</v>
      </c>
      <c r="K52" s="403"/>
      <c r="L52" s="178">
        <f>'5- Identificación de Riesgos'!I52</f>
        <v>0</v>
      </c>
      <c r="M52" s="179"/>
      <c r="N52" s="161"/>
      <c r="O52" s="161"/>
      <c r="P52" s="161"/>
      <c r="Q52" s="161"/>
      <c r="R52" s="180">
        <f t="shared" si="4"/>
        <v>0</v>
      </c>
      <c r="S52" s="403"/>
      <c r="T52" s="404"/>
      <c r="U52" s="356"/>
      <c r="V52" s="356"/>
    </row>
    <row r="53" spans="1:22" ht="11.25" customHeight="1">
      <c r="A53" s="358"/>
      <c r="B53" s="356"/>
      <c r="C53" s="176">
        <f>'5- Identificación de Riesgos'!D53</f>
        <v>0</v>
      </c>
      <c r="D53" s="159"/>
      <c r="E53" s="163"/>
      <c r="F53" s="161"/>
      <c r="G53" s="161"/>
      <c r="H53" s="161"/>
      <c r="I53" s="161"/>
      <c r="J53" s="180">
        <f t="shared" si="3"/>
        <v>0</v>
      </c>
      <c r="K53" s="403"/>
      <c r="L53" s="178">
        <f>'5- Identificación de Riesgos'!I53</f>
        <v>0</v>
      </c>
      <c r="M53" s="179"/>
      <c r="N53" s="161"/>
      <c r="O53" s="161"/>
      <c r="P53" s="161"/>
      <c r="Q53" s="161"/>
      <c r="R53" s="180">
        <f t="shared" si="4"/>
        <v>0</v>
      </c>
      <c r="S53" s="403"/>
      <c r="T53" s="404"/>
      <c r="U53" s="356"/>
      <c r="V53" s="356"/>
    </row>
    <row r="54" spans="1:22" ht="30">
      <c r="A54" s="358">
        <v>10</v>
      </c>
      <c r="B54" s="356" t="str">
        <f>'5- Identificación de Riesgos'!B54:B63</f>
        <v>Ofrecer, prometer, entregar, aceptar o solicitar una ventaja indebida para tramitar cuentas sin el lleno de requisitos contractuales o aplicar erradamente deducciones.</v>
      </c>
      <c r="C54" s="176" t="str">
        <f>'5- Identificación de Riesgos'!D54</f>
        <v>1. Falta de ética de los servidores públicos (Debilidades en principios y valores)</v>
      </c>
      <c r="D54" s="159"/>
      <c r="E54" s="163"/>
      <c r="F54" s="161" t="s">
        <v>367</v>
      </c>
      <c r="G54" s="161" t="s">
        <v>367</v>
      </c>
      <c r="H54" s="161" t="s">
        <v>367</v>
      </c>
      <c r="I54" s="161" t="s">
        <v>367</v>
      </c>
      <c r="J54" s="180">
        <f t="shared" ref="J54:J63" si="7">COUNTIF(F54:I54,"SI")/4</f>
        <v>1</v>
      </c>
      <c r="K54" s="403">
        <f>AVERAGE(J54:J58)</f>
        <v>1</v>
      </c>
      <c r="L54" s="185" t="str">
        <f>'5- Identificación de Riesgos'!I54</f>
        <v>Afectación de reputacion,imagén,  credibilidad, satisfacción de usuarios y PI</v>
      </c>
      <c r="M54" s="179"/>
      <c r="N54" s="161" t="s">
        <v>367</v>
      </c>
      <c r="O54" s="161" t="s">
        <v>367</v>
      </c>
      <c r="P54" s="161" t="s">
        <v>367</v>
      </c>
      <c r="Q54" s="161" t="s">
        <v>367</v>
      </c>
      <c r="R54" s="180">
        <f t="shared" ref="R54:R73" si="8">SUM(COUNTIF(N54,"SI")*25%,COUNTIF(O54,"SI")*40%,COUNTIF(P54,"SI")*25%,COUNTIF(Q54,"SI")*10%)</f>
        <v>1</v>
      </c>
      <c r="S54" s="403">
        <f>AVERAGE(R54:R63)</f>
        <v>0.1</v>
      </c>
      <c r="T54" s="404" t="str">
        <f>CONCATENATE(INDEX('8- Politicas de admiistracion '!$B$6:$F$10,MATCH(ROUND(IF((RIGHT('5- Identificación de Riesgos'!H54,1)-'6- Valoración Controles'!K54)&lt;1,1,(RIGHT('5- Identificación de Riesgos'!H54,1)-'6- Valoración Controles'!K54)),0),'8- Politicas de admiistracion '!$F$6:$F$10,0),1)," - ",ROUND(IF((RIGHT('5- Identificación de Riesgos'!H54,1)-'6- Valoración Controles'!K54)&lt;1,1,(RIGHT('5- Identificación de Riesgos'!H54,1)-'6- Valoración Controles'!K54)),0))</f>
        <v>Muy Baja - 1</v>
      </c>
      <c r="U54" s="356" t="str">
        <f>CONCATENATE(INDEX('8- Politicas de admiistracion '!$B$17:$F$21,MATCH(ROUND(IF((RIGHT('5- Identificación de Riesgos'!M54,1)-'6- Valoración Controles'!S54)&lt;1,1,(RIGHT('5- Identificación de Riesgos'!M54,1)-'6- Valoración Controles'!S54)),0),'8- Politicas de admiistracion '!$F$17:$F$21,0),1)," - ",ROUND(IF((RIGHT('5- Identificación de Riesgos'!M54,1)-'6- Valoración Controles'!S54)&lt;1,1,(RIGHT('5- Identificación de Riesgos'!M54,1)-'6- Valoración Controles'!S54)),0))</f>
        <v>Menor - 2</v>
      </c>
      <c r="V54" s="356" t="str">
        <f>CONCATENATE(VLOOKUP((LEFT(T54,LEN(T54)-4)&amp;LEFT(U54,LEN(U54)-4)),'9- Matriz de Calor '!$D$17:$E$41,2,0)," - ",RIGHT(T54,1)*RIGHT(U54,1))</f>
        <v>Bajo - 2</v>
      </c>
    </row>
    <row r="55" spans="1:22" ht="24.75" customHeight="1">
      <c r="A55" s="358"/>
      <c r="B55" s="356"/>
      <c r="C55" s="176" t="str">
        <f>'5- Identificación de Riesgos'!D55</f>
        <v>2. Falta de ética de terceros interesados  (Debilidades principios y valores)</v>
      </c>
      <c r="D55" s="159"/>
      <c r="E55" s="163"/>
      <c r="F55" s="161" t="s">
        <v>367</v>
      </c>
      <c r="G55" s="161" t="s">
        <v>367</v>
      </c>
      <c r="H55" s="161" t="s">
        <v>367</v>
      </c>
      <c r="I55" s="161" t="s">
        <v>367</v>
      </c>
      <c r="J55" s="180">
        <f t="shared" si="7"/>
        <v>1</v>
      </c>
      <c r="K55" s="403"/>
      <c r="L55" s="185" t="str">
        <f>'5- Identificación de Riesgos'!I55</f>
        <v>Afectación Económica</v>
      </c>
      <c r="M55" s="179"/>
      <c r="N55" s="161"/>
      <c r="O55" s="161"/>
      <c r="P55" s="161"/>
      <c r="Q55" s="161"/>
      <c r="R55" s="180">
        <f t="shared" si="8"/>
        <v>0</v>
      </c>
      <c r="S55" s="403"/>
      <c r="T55" s="404"/>
      <c r="U55" s="356"/>
      <c r="V55" s="356"/>
    </row>
    <row r="56" spans="1:22" ht="24.75" customHeight="1">
      <c r="A56" s="358"/>
      <c r="B56" s="356"/>
      <c r="C56" s="176" t="str">
        <f>'5- Identificación de Riesgos'!D56</f>
        <v>3. Falta de compromiso y sinergia administrativa para revisar la completitud de los soportes ordenados en el contrato, como requisito para trámite de pago o ausencia de verificación de su publicación en SECOPII</v>
      </c>
      <c r="D56" s="159"/>
      <c r="E56" s="163"/>
      <c r="F56" s="161" t="s">
        <v>367</v>
      </c>
      <c r="G56" s="161" t="s">
        <v>367</v>
      </c>
      <c r="H56" s="161" t="s">
        <v>367</v>
      </c>
      <c r="I56" s="161" t="s">
        <v>367</v>
      </c>
      <c r="J56" s="180">
        <f t="shared" si="7"/>
        <v>1</v>
      </c>
      <c r="K56" s="403"/>
      <c r="L56" s="185">
        <f>'5- Identificación de Riesgos'!I56</f>
        <v>0</v>
      </c>
      <c r="M56" s="179"/>
      <c r="N56" s="161"/>
      <c r="O56" s="161"/>
      <c r="P56" s="161"/>
      <c r="Q56" s="161"/>
      <c r="R56" s="180">
        <f t="shared" si="8"/>
        <v>0</v>
      </c>
      <c r="S56" s="403"/>
      <c r="T56" s="404"/>
      <c r="U56" s="356"/>
      <c r="V56" s="356"/>
    </row>
    <row r="57" spans="1:22" ht="11.25" customHeight="1">
      <c r="A57" s="358"/>
      <c r="B57" s="356"/>
      <c r="C57" s="176" t="str">
        <f>'5- Identificación de Riesgos'!D57</f>
        <v>4. Desconocimiento de las normas tributarias que se aplican y que incluyen obligación de hacer retenciones en la fuente</v>
      </c>
      <c r="D57" s="159"/>
      <c r="E57" s="163"/>
      <c r="F57" s="161" t="s">
        <v>367</v>
      </c>
      <c r="G57" s="161" t="s">
        <v>367</v>
      </c>
      <c r="H57" s="161" t="s">
        <v>367</v>
      </c>
      <c r="I57" s="161" t="s">
        <v>367</v>
      </c>
      <c r="J57" s="180">
        <f t="shared" si="7"/>
        <v>1</v>
      </c>
      <c r="K57" s="403"/>
      <c r="L57" s="185">
        <f>'5- Identificación de Riesgos'!I57</f>
        <v>0</v>
      </c>
      <c r="M57" s="179"/>
      <c r="N57" s="161"/>
      <c r="O57" s="161"/>
      <c r="P57" s="161"/>
      <c r="Q57" s="161"/>
      <c r="R57" s="180">
        <f t="shared" si="8"/>
        <v>0</v>
      </c>
      <c r="S57" s="403"/>
      <c r="T57" s="404"/>
      <c r="U57" s="356"/>
      <c r="V57" s="356"/>
    </row>
    <row r="58" spans="1:22" ht="11.25" customHeight="1">
      <c r="A58" s="358"/>
      <c r="B58" s="356"/>
      <c r="C58" s="176" t="str">
        <f>'5- Identificación de Riesgos'!D58</f>
        <v>5. Desidia administrativa en el trámite de las cuentas que generen perjuicios a beneficiarios de pagos por demoras injustificadas</v>
      </c>
      <c r="D58" s="159"/>
      <c r="E58" s="163"/>
      <c r="F58" s="161" t="s">
        <v>367</v>
      </c>
      <c r="G58" s="161" t="s">
        <v>367</v>
      </c>
      <c r="H58" s="161" t="s">
        <v>367</v>
      </c>
      <c r="I58" s="161" t="s">
        <v>367</v>
      </c>
      <c r="J58" s="180">
        <f t="shared" si="7"/>
        <v>1</v>
      </c>
      <c r="K58" s="403"/>
      <c r="L58" s="185">
        <f>'5- Identificación de Riesgos'!I58</f>
        <v>0</v>
      </c>
      <c r="M58" s="179"/>
      <c r="N58" s="161"/>
      <c r="O58" s="161"/>
      <c r="P58" s="161"/>
      <c r="Q58" s="161"/>
      <c r="R58" s="180">
        <f t="shared" si="8"/>
        <v>0</v>
      </c>
      <c r="S58" s="403"/>
      <c r="T58" s="404"/>
      <c r="U58" s="356"/>
      <c r="V58" s="356"/>
    </row>
    <row r="59" spans="1:22" ht="11.25" customHeight="1">
      <c r="A59" s="358"/>
      <c r="B59" s="356"/>
      <c r="C59" s="176" t="str">
        <f>'5- Identificación de Riesgos'!D59</f>
        <v>6. Ausencia de controles que permitan la demora injustificada en el trámite de cuentas</v>
      </c>
      <c r="D59" s="159"/>
      <c r="E59" s="163"/>
      <c r="F59" s="161"/>
      <c r="G59" s="161"/>
      <c r="H59" s="161"/>
      <c r="I59" s="161"/>
      <c r="J59" s="180">
        <f t="shared" si="7"/>
        <v>0</v>
      </c>
      <c r="K59" s="403"/>
      <c r="L59" s="185">
        <f>'5- Identificación de Riesgos'!I59</f>
        <v>0</v>
      </c>
      <c r="M59" s="179"/>
      <c r="N59" s="161"/>
      <c r="O59" s="161"/>
      <c r="P59" s="161"/>
      <c r="Q59" s="161"/>
      <c r="R59" s="180">
        <f t="shared" si="8"/>
        <v>0</v>
      </c>
      <c r="S59" s="403"/>
      <c r="T59" s="404"/>
      <c r="U59" s="356"/>
      <c r="V59" s="356"/>
    </row>
    <row r="60" spans="1:22" ht="11.25" customHeight="1">
      <c r="A60" s="358"/>
      <c r="B60" s="356"/>
      <c r="C60" s="176">
        <f>'5- Identificación de Riesgos'!D60</f>
        <v>0</v>
      </c>
      <c r="D60" s="159"/>
      <c r="E60" s="163"/>
      <c r="F60" s="161"/>
      <c r="G60" s="161"/>
      <c r="H60" s="161"/>
      <c r="I60" s="161"/>
      <c r="J60" s="180">
        <f t="shared" si="7"/>
        <v>0</v>
      </c>
      <c r="K60" s="403"/>
      <c r="L60" s="185">
        <f>'5- Identificación de Riesgos'!I60</f>
        <v>0</v>
      </c>
      <c r="M60" s="179"/>
      <c r="N60" s="161"/>
      <c r="O60" s="161"/>
      <c r="P60" s="161"/>
      <c r="Q60" s="161"/>
      <c r="R60" s="180">
        <f t="shared" si="8"/>
        <v>0</v>
      </c>
      <c r="S60" s="403"/>
      <c r="T60" s="404"/>
      <c r="U60" s="356"/>
      <c r="V60" s="356"/>
    </row>
    <row r="61" spans="1:22" ht="11.25" customHeight="1">
      <c r="A61" s="358"/>
      <c r="B61" s="356"/>
      <c r="C61" s="176">
        <f>'5- Identificación de Riesgos'!D61</f>
        <v>0</v>
      </c>
      <c r="D61" s="159"/>
      <c r="E61" s="163"/>
      <c r="F61" s="161"/>
      <c r="G61" s="161"/>
      <c r="H61" s="161"/>
      <c r="I61" s="161"/>
      <c r="J61" s="180">
        <f t="shared" si="7"/>
        <v>0</v>
      </c>
      <c r="K61" s="403"/>
      <c r="L61" s="185">
        <f>'5- Identificación de Riesgos'!I61</f>
        <v>0</v>
      </c>
      <c r="M61" s="179"/>
      <c r="N61" s="161"/>
      <c r="O61" s="161"/>
      <c r="P61" s="161"/>
      <c r="Q61" s="161"/>
      <c r="R61" s="180">
        <f t="shared" si="8"/>
        <v>0</v>
      </c>
      <c r="S61" s="403"/>
      <c r="T61" s="404"/>
      <c r="U61" s="356"/>
      <c r="V61" s="356"/>
    </row>
    <row r="62" spans="1:22" ht="11.25" customHeight="1">
      <c r="A62" s="358"/>
      <c r="B62" s="356"/>
      <c r="C62" s="176">
        <f>'5- Identificación de Riesgos'!D62</f>
        <v>0</v>
      </c>
      <c r="D62" s="159"/>
      <c r="E62" s="163"/>
      <c r="F62" s="161"/>
      <c r="G62" s="161"/>
      <c r="H62" s="161"/>
      <c r="I62" s="161"/>
      <c r="J62" s="180">
        <f t="shared" si="7"/>
        <v>0</v>
      </c>
      <c r="K62" s="403"/>
      <c r="L62" s="185">
        <f>'5- Identificación de Riesgos'!I62</f>
        <v>0</v>
      </c>
      <c r="M62" s="179"/>
      <c r="N62" s="161"/>
      <c r="O62" s="161"/>
      <c r="P62" s="161"/>
      <c r="Q62" s="161"/>
      <c r="R62" s="180">
        <f t="shared" si="8"/>
        <v>0</v>
      </c>
      <c r="S62" s="403"/>
      <c r="T62" s="404"/>
      <c r="U62" s="356"/>
      <c r="V62" s="356"/>
    </row>
    <row r="63" spans="1:22" ht="11.25" customHeight="1">
      <c r="A63" s="358"/>
      <c r="B63" s="356"/>
      <c r="C63" s="176">
        <f>'5- Identificación de Riesgos'!D63</f>
        <v>0</v>
      </c>
      <c r="D63" s="159"/>
      <c r="E63" s="163"/>
      <c r="F63" s="161"/>
      <c r="G63" s="161"/>
      <c r="H63" s="161"/>
      <c r="I63" s="161"/>
      <c r="J63" s="180">
        <f t="shared" si="7"/>
        <v>0</v>
      </c>
      <c r="K63" s="403"/>
      <c r="L63" s="185">
        <f>'5- Identificación de Riesgos'!I63</f>
        <v>0</v>
      </c>
      <c r="M63" s="179"/>
      <c r="N63" s="161"/>
      <c r="O63" s="161"/>
      <c r="P63" s="161"/>
      <c r="Q63" s="161"/>
      <c r="R63" s="180">
        <f t="shared" si="8"/>
        <v>0</v>
      </c>
      <c r="S63" s="403"/>
      <c r="T63" s="404"/>
      <c r="U63" s="356"/>
      <c r="V63" s="356"/>
    </row>
    <row r="64" spans="1:22" ht="30">
      <c r="A64" s="358">
        <v>11</v>
      </c>
      <c r="B64" s="356" t="str">
        <f>'5- Identificación de Riesgos'!B64:B73</f>
        <v>Ofrecer, prometer, entregar, aceptar o solicitar una ventaja indebida para girar un cheque a un beneficiario diferente al que corresponde.</v>
      </c>
      <c r="C64" s="176" t="str">
        <f>'5- Identificación de Riesgos'!D64</f>
        <v>1. Falta de ética de los servidores públicos (Debilidades en principios y valores)</v>
      </c>
      <c r="E64" s="163"/>
      <c r="F64" s="161" t="s">
        <v>367</v>
      </c>
      <c r="G64" s="161" t="s">
        <v>367</v>
      </c>
      <c r="H64" s="161" t="s">
        <v>367</v>
      </c>
      <c r="I64" s="161" t="s">
        <v>367</v>
      </c>
      <c r="J64" s="180">
        <f t="shared" ref="J64:J73" si="9">COUNTIF(F64:I64,"SI")/4</f>
        <v>1</v>
      </c>
      <c r="K64" s="403">
        <f>AVERAGE(J64:J68)</f>
        <v>0.2</v>
      </c>
      <c r="L64" s="185" t="str">
        <f>'5- Identificación de Riesgos'!I64</f>
        <v>Afectación de reputacion,imagén,  credibilidad, satisfacción de usuarios y PI</v>
      </c>
      <c r="M64" s="179"/>
      <c r="N64" s="161"/>
      <c r="O64" s="161"/>
      <c r="P64" s="161"/>
      <c r="Q64" s="161"/>
      <c r="R64" s="180">
        <f t="shared" si="8"/>
        <v>0</v>
      </c>
      <c r="S64" s="403">
        <f>AVERAGE(R64:R73)</f>
        <v>0</v>
      </c>
      <c r="T64" s="404" t="str">
        <f>CONCATENATE(INDEX('8- Politicas de admiistracion '!$B$6:$F$10,MATCH(ROUND(IF((RIGHT('5- Identificación de Riesgos'!H64,1)-'6- Valoración Controles'!K64)&lt;1,1,(RIGHT('5- Identificación de Riesgos'!H64,1)-'6- Valoración Controles'!K64)),0),'8- Politicas de admiistracion '!$F$6:$F$10,0),1)," - ",ROUND(IF((RIGHT('5- Identificación de Riesgos'!H64,1)-'6- Valoración Controles'!K64)&lt;1,1,(RIGHT('5- Identificación de Riesgos'!H64,1)-'6- Valoración Controles'!K64)),0))</f>
        <v>Muy Baja - 1</v>
      </c>
      <c r="U64" s="356" t="str">
        <f>CONCATENATE(INDEX('8- Politicas de admiistracion '!$B$17:$F$21,MATCH(ROUND(IF((RIGHT('5- Identificación de Riesgos'!M64,1)-'6- Valoración Controles'!S64)&lt;1,1,(RIGHT('5- Identificación de Riesgos'!M64,1)-'6- Valoración Controles'!S64)),0),'8- Politicas de admiistracion '!$F$17:$F$21,0),1)," - ",ROUND(IF((RIGHT('5- Identificación de Riesgos'!M64,1)-'6- Valoración Controles'!S64)&lt;1,1,(RIGHT('5- Identificación de Riesgos'!M64,1)-'6- Valoración Controles'!S64)),0))</f>
        <v>Menor - 2</v>
      </c>
      <c r="V64" s="356" t="str">
        <f>CONCATENATE(VLOOKUP((LEFT(T64,LEN(T64)-4)&amp;LEFT(U64,LEN(U64)-4)),'9- Matriz de Calor '!$D$17:$E$41,2,0)," - ",RIGHT(T64,1)*RIGHT(U64,1))</f>
        <v>Bajo - 2</v>
      </c>
    </row>
    <row r="65" spans="1:22" ht="30">
      <c r="A65" s="358"/>
      <c r="B65" s="356"/>
      <c r="C65" s="176" t="str">
        <f>'5- Identificación de Riesgos'!D65</f>
        <v>2. Falta de ética de terceros interesados  (Debilidades principios y valores)</v>
      </c>
      <c r="E65" s="163"/>
      <c r="F65" s="161"/>
      <c r="G65" s="161"/>
      <c r="H65" s="161"/>
      <c r="I65" s="161"/>
      <c r="J65" s="180">
        <f t="shared" si="9"/>
        <v>0</v>
      </c>
      <c r="K65" s="403"/>
      <c r="L65" s="185" t="str">
        <f>'5- Identificación de Riesgos'!I65</f>
        <v>Afectación Económica</v>
      </c>
      <c r="M65" s="179"/>
      <c r="N65" s="161"/>
      <c r="O65" s="161"/>
      <c r="P65" s="161"/>
      <c r="Q65" s="161"/>
      <c r="R65" s="180">
        <f t="shared" si="8"/>
        <v>0</v>
      </c>
      <c r="S65" s="403"/>
      <c r="T65" s="404"/>
      <c r="U65" s="356"/>
      <c r="V65" s="356"/>
    </row>
    <row r="66" spans="1:22">
      <c r="A66" s="358"/>
      <c r="B66" s="356"/>
      <c r="C66" s="176" t="str">
        <f>'5- Identificación de Riesgos'!D66</f>
        <v>3. Ausencia de Control dual en la revisión de los cheques girados</v>
      </c>
      <c r="E66" s="163"/>
      <c r="F66" s="161"/>
      <c r="G66" s="161"/>
      <c r="H66" s="161"/>
      <c r="I66" s="161"/>
      <c r="J66" s="180">
        <f t="shared" si="9"/>
        <v>0</v>
      </c>
      <c r="K66" s="403"/>
      <c r="L66" s="185">
        <f>'5- Identificación de Riesgos'!I66</f>
        <v>0</v>
      </c>
      <c r="M66" s="179"/>
      <c r="N66" s="161"/>
      <c r="O66" s="161"/>
      <c r="P66" s="161"/>
      <c r="Q66" s="161"/>
      <c r="R66" s="180">
        <f t="shared" si="8"/>
        <v>0</v>
      </c>
      <c r="S66" s="403"/>
      <c r="T66" s="404"/>
      <c r="U66" s="356"/>
      <c r="V66" s="356"/>
    </row>
    <row r="67" spans="1:22">
      <c r="A67" s="358"/>
      <c r="B67" s="356"/>
      <c r="C67" s="176">
        <f>'5- Identificación de Riesgos'!D67</f>
        <v>0</v>
      </c>
      <c r="E67" s="163"/>
      <c r="F67" s="161"/>
      <c r="G67" s="161"/>
      <c r="H67" s="161"/>
      <c r="I67" s="161"/>
      <c r="J67" s="180">
        <f t="shared" si="9"/>
        <v>0</v>
      </c>
      <c r="K67" s="403"/>
      <c r="L67" s="185">
        <f>'5- Identificación de Riesgos'!I67</f>
        <v>0</v>
      </c>
      <c r="M67" s="179"/>
      <c r="N67" s="161"/>
      <c r="O67" s="161"/>
      <c r="P67" s="161"/>
      <c r="Q67" s="161"/>
      <c r="R67" s="180">
        <f t="shared" si="8"/>
        <v>0</v>
      </c>
      <c r="S67" s="403"/>
      <c r="T67" s="404"/>
      <c r="U67" s="356"/>
      <c r="V67" s="356"/>
    </row>
    <row r="68" spans="1:22">
      <c r="A68" s="358"/>
      <c r="B68" s="356"/>
      <c r="C68" s="176">
        <f>'5- Identificación de Riesgos'!D68</f>
        <v>0</v>
      </c>
      <c r="E68" s="163"/>
      <c r="F68" s="161"/>
      <c r="G68" s="161"/>
      <c r="H68" s="161"/>
      <c r="I68" s="161"/>
      <c r="J68" s="180">
        <f t="shared" si="9"/>
        <v>0</v>
      </c>
      <c r="K68" s="403"/>
      <c r="L68" s="185">
        <f>'5- Identificación de Riesgos'!I68</f>
        <v>0</v>
      </c>
      <c r="M68" s="179"/>
      <c r="N68" s="161"/>
      <c r="O68" s="161"/>
      <c r="P68" s="161"/>
      <c r="Q68" s="161"/>
      <c r="R68" s="180">
        <f t="shared" si="8"/>
        <v>0</v>
      </c>
      <c r="S68" s="403"/>
      <c r="T68" s="404"/>
      <c r="U68" s="356"/>
      <c r="V68" s="356"/>
    </row>
    <row r="69" spans="1:22">
      <c r="A69" s="358"/>
      <c r="B69" s="356"/>
      <c r="C69" s="176">
        <f>'5- Identificación de Riesgos'!D69</f>
        <v>0</v>
      </c>
      <c r="E69" s="163"/>
      <c r="F69" s="161"/>
      <c r="G69" s="161"/>
      <c r="H69" s="161"/>
      <c r="I69" s="161"/>
      <c r="J69" s="180">
        <f t="shared" si="9"/>
        <v>0</v>
      </c>
      <c r="K69" s="403"/>
      <c r="L69" s="185">
        <f>'5- Identificación de Riesgos'!I69</f>
        <v>0</v>
      </c>
      <c r="M69" s="179"/>
      <c r="N69" s="161"/>
      <c r="O69" s="161"/>
      <c r="P69" s="161"/>
      <c r="Q69" s="161"/>
      <c r="R69" s="180">
        <f t="shared" si="8"/>
        <v>0</v>
      </c>
      <c r="S69" s="403"/>
      <c r="T69" s="404"/>
      <c r="U69" s="356"/>
      <c r="V69" s="356"/>
    </row>
    <row r="70" spans="1:22">
      <c r="A70" s="358"/>
      <c r="B70" s="356"/>
      <c r="C70" s="176">
        <f>'5- Identificación de Riesgos'!D70</f>
        <v>0</v>
      </c>
      <c r="E70" s="163"/>
      <c r="F70" s="161"/>
      <c r="G70" s="161"/>
      <c r="H70" s="161"/>
      <c r="I70" s="161"/>
      <c r="J70" s="180">
        <f t="shared" si="9"/>
        <v>0</v>
      </c>
      <c r="K70" s="403"/>
      <c r="L70" s="185">
        <f>'5- Identificación de Riesgos'!I70</f>
        <v>0</v>
      </c>
      <c r="M70" s="179"/>
      <c r="N70" s="161"/>
      <c r="O70" s="161"/>
      <c r="P70" s="161"/>
      <c r="Q70" s="161"/>
      <c r="R70" s="180">
        <f t="shared" si="8"/>
        <v>0</v>
      </c>
      <c r="S70" s="403"/>
      <c r="T70" s="404"/>
      <c r="U70" s="356"/>
      <c r="V70" s="356"/>
    </row>
    <row r="71" spans="1:22">
      <c r="A71" s="358"/>
      <c r="B71" s="356"/>
      <c r="C71" s="176">
        <f>'5- Identificación de Riesgos'!D71</f>
        <v>0</v>
      </c>
      <c r="E71" s="163"/>
      <c r="F71" s="161"/>
      <c r="G71" s="161"/>
      <c r="H71" s="161"/>
      <c r="I71" s="161"/>
      <c r="J71" s="180">
        <f t="shared" si="9"/>
        <v>0</v>
      </c>
      <c r="K71" s="403"/>
      <c r="L71" s="185">
        <f>'5- Identificación de Riesgos'!I71</f>
        <v>0</v>
      </c>
      <c r="M71" s="179"/>
      <c r="N71" s="161"/>
      <c r="O71" s="161"/>
      <c r="P71" s="161"/>
      <c r="Q71" s="161"/>
      <c r="R71" s="180">
        <f t="shared" si="8"/>
        <v>0</v>
      </c>
      <c r="S71" s="403"/>
      <c r="T71" s="404"/>
      <c r="U71" s="356"/>
      <c r="V71" s="356"/>
    </row>
    <row r="72" spans="1:22">
      <c r="A72" s="358"/>
      <c r="B72" s="356"/>
      <c r="C72" s="176">
        <f>'5- Identificación de Riesgos'!D72</f>
        <v>0</v>
      </c>
      <c r="E72" s="163"/>
      <c r="F72" s="161"/>
      <c r="G72" s="161"/>
      <c r="H72" s="161"/>
      <c r="I72" s="161"/>
      <c r="J72" s="180">
        <f t="shared" si="9"/>
        <v>0</v>
      </c>
      <c r="K72" s="403"/>
      <c r="L72" s="185">
        <f>'5- Identificación de Riesgos'!I72</f>
        <v>0</v>
      </c>
      <c r="M72" s="179"/>
      <c r="N72" s="161"/>
      <c r="O72" s="161"/>
      <c r="P72" s="161"/>
      <c r="Q72" s="161"/>
      <c r="R72" s="180">
        <f t="shared" si="8"/>
        <v>0</v>
      </c>
      <c r="S72" s="403"/>
      <c r="T72" s="404"/>
      <c r="U72" s="356"/>
      <c r="V72" s="356"/>
    </row>
    <row r="73" spans="1:22">
      <c r="A73" s="358"/>
      <c r="B73" s="356"/>
      <c r="C73" s="176">
        <f>'5- Identificación de Riesgos'!D73</f>
        <v>0</v>
      </c>
      <c r="E73" s="163"/>
      <c r="F73" s="161"/>
      <c r="G73" s="161"/>
      <c r="H73" s="161"/>
      <c r="I73" s="161"/>
      <c r="J73" s="180">
        <f t="shared" si="9"/>
        <v>0</v>
      </c>
      <c r="K73" s="403"/>
      <c r="L73" s="185">
        <f>'5- Identificación de Riesgos'!I73</f>
        <v>0</v>
      </c>
      <c r="M73" s="179"/>
      <c r="N73" s="161"/>
      <c r="O73" s="161"/>
      <c r="P73" s="161"/>
      <c r="Q73" s="161"/>
      <c r="R73" s="180">
        <f t="shared" si="8"/>
        <v>0</v>
      </c>
      <c r="S73" s="403"/>
      <c r="T73" s="404"/>
      <c r="U73" s="356"/>
      <c r="V73" s="356"/>
    </row>
  </sheetData>
  <mergeCells count="78">
    <mergeCell ref="A17:A18"/>
    <mergeCell ref="B17:B18"/>
    <mergeCell ref="A19:A23"/>
    <mergeCell ref="B19:B23"/>
    <mergeCell ref="U64:U73"/>
    <mergeCell ref="A64:A73"/>
    <mergeCell ref="B64:B73"/>
    <mergeCell ref="K19:K23"/>
    <mergeCell ref="S19:S23"/>
    <mergeCell ref="T19:T23"/>
    <mergeCell ref="U19:U23"/>
    <mergeCell ref="A34:A43"/>
    <mergeCell ref="B34:B43"/>
    <mergeCell ref="K34:K43"/>
    <mergeCell ref="S34:S43"/>
    <mergeCell ref="T34:T43"/>
    <mergeCell ref="V64:V73"/>
    <mergeCell ref="C4:M4"/>
    <mergeCell ref="N4:O4"/>
    <mergeCell ref="P4:V4"/>
    <mergeCell ref="C5:M5"/>
    <mergeCell ref="N5:O5"/>
    <mergeCell ref="P5:V5"/>
    <mergeCell ref="C6:M6"/>
    <mergeCell ref="N6:O6"/>
    <mergeCell ref="P6:V6"/>
    <mergeCell ref="V24:V33"/>
    <mergeCell ref="V44:V53"/>
    <mergeCell ref="K64:K73"/>
    <mergeCell ref="S64:S73"/>
    <mergeCell ref="T64:T73"/>
    <mergeCell ref="V19:V23"/>
    <mergeCell ref="A4:B4"/>
    <mergeCell ref="A5:B5"/>
    <mergeCell ref="A1:C3"/>
    <mergeCell ref="E1:V3"/>
    <mergeCell ref="F8:K8"/>
    <mergeCell ref="L8:S8"/>
    <mergeCell ref="A8:A9"/>
    <mergeCell ref="B8:B9"/>
    <mergeCell ref="C8:C9"/>
    <mergeCell ref="D8:D9"/>
    <mergeCell ref="A6:B6"/>
    <mergeCell ref="A7:C7"/>
    <mergeCell ref="T7:V7"/>
    <mergeCell ref="D7:R7"/>
    <mergeCell ref="E8:E9"/>
    <mergeCell ref="V10:V16"/>
    <mergeCell ref="K17:K18"/>
    <mergeCell ref="S17:S18"/>
    <mergeCell ref="T17:T18"/>
    <mergeCell ref="U17:U18"/>
    <mergeCell ref="V17:V18"/>
    <mergeCell ref="K10:K16"/>
    <mergeCell ref="S10:S16"/>
    <mergeCell ref="T10:T16"/>
    <mergeCell ref="U10:U16"/>
    <mergeCell ref="U34:U43"/>
    <mergeCell ref="V34:V43"/>
    <mergeCell ref="A24:A33"/>
    <mergeCell ref="B24:B33"/>
    <mergeCell ref="K24:K33"/>
    <mergeCell ref="S24:S33"/>
    <mergeCell ref="T24:T33"/>
    <mergeCell ref="U24:U33"/>
    <mergeCell ref="U54:U63"/>
    <mergeCell ref="V54:V63"/>
    <mergeCell ref="A44:A53"/>
    <mergeCell ref="B44:B53"/>
    <mergeCell ref="K44:K53"/>
    <mergeCell ref="S44:S53"/>
    <mergeCell ref="T44:T53"/>
    <mergeCell ref="U44:U53"/>
    <mergeCell ref="A54:A63"/>
    <mergeCell ref="B54:B63"/>
    <mergeCell ref="K54:K63"/>
    <mergeCell ref="S54:S63"/>
    <mergeCell ref="T54:T63"/>
  </mergeCells>
  <conditionalFormatting sqref="U10">
    <cfRule type="containsText" dxfId="290" priority="411" operator="containsText" text="Catastrófico">
      <formula>NOT(ISERROR(SEARCH("Catastrófico",U10)))</formula>
    </cfRule>
    <cfRule type="containsText" dxfId="289" priority="412" operator="containsText" text="Mayor">
      <formula>NOT(ISERROR(SEARCH("Mayor",U10)))</formula>
    </cfRule>
    <cfRule type="containsText" dxfId="288" priority="413" operator="containsText" text="Alta">
      <formula>NOT(ISERROR(SEARCH("Alta",U10)))</formula>
    </cfRule>
    <cfRule type="containsText" dxfId="287" priority="414" operator="containsText" text="Moderado">
      <formula>NOT(ISERROR(SEARCH("Moderado",U10)))</formula>
    </cfRule>
    <cfRule type="containsText" dxfId="286" priority="415" operator="containsText" text="Menor">
      <formula>NOT(ISERROR(SEARCH("Menor",U10)))</formula>
    </cfRule>
    <cfRule type="containsText" dxfId="285" priority="416" operator="containsText" text="Leve">
      <formula>NOT(ISERROR(SEARCH("Leve",U10)))</formula>
    </cfRule>
  </conditionalFormatting>
  <conditionalFormatting sqref="V10">
    <cfRule type="containsText" dxfId="284" priority="407" operator="containsText" text="Extremo">
      <formula>NOT(ISERROR(SEARCH("Extremo",V10)))</formula>
    </cfRule>
    <cfRule type="containsText" dxfId="283" priority="408" operator="containsText" text="Alto">
      <formula>NOT(ISERROR(SEARCH("Alto",V10)))</formula>
    </cfRule>
    <cfRule type="containsText" dxfId="282" priority="409" operator="containsText" text="Bajo">
      <formula>NOT(ISERROR(SEARCH("Bajo",V10)))</formula>
    </cfRule>
    <cfRule type="containsText" dxfId="281" priority="410" operator="containsText" text="Moderado">
      <formula>NOT(ISERROR(SEARCH("Moderado",V10)))</formula>
    </cfRule>
  </conditionalFormatting>
  <conditionalFormatting sqref="T17 T19 T24 T34 T44 T54 T64">
    <cfRule type="containsText" dxfId="280" priority="35" operator="containsText" text="Muy Baja">
      <formula>NOT(ISERROR(SEARCH("Muy Baja",T17)))</formula>
    </cfRule>
    <cfRule type="containsText" dxfId="279" priority="35" operator="containsText" text="Baja">
      <formula>NOT(ISERROR(SEARCH("Baja",T17)))</formula>
    </cfRule>
    <cfRule type="containsText" dxfId="278" priority="35" operator="containsText" text="Muy Alta">
      <formula>NOT(ISERROR(SEARCH("Muy Alta",T17)))</formula>
    </cfRule>
    <cfRule type="containsText" dxfId="277" priority="36" operator="containsText" text="Alta">
      <formula>NOT(ISERROR(SEARCH("Alta",T17)))</formula>
    </cfRule>
    <cfRule type="containsText" dxfId="276" priority="37" operator="containsText" text="Media">
      <formula>NOT(ISERROR(SEARCH("Media",T17)))</formula>
    </cfRule>
    <cfRule type="containsText" dxfId="275" priority="38" operator="containsText" text="Media">
      <formula>NOT(ISERROR(SEARCH("Media",T17)))</formula>
    </cfRule>
    <cfRule type="containsText" dxfId="274" priority="39" operator="containsText" text="Media">
      <formula>NOT(ISERROR(SEARCH("Media",T17)))</formula>
    </cfRule>
    <cfRule type="containsText" dxfId="273" priority="40" operator="containsText" text="Muy Baja">
      <formula>NOT(ISERROR(SEARCH("Muy Baja",T17)))</formula>
    </cfRule>
    <cfRule type="containsText" dxfId="272" priority="41" operator="containsText" text="Baja">
      <formula>NOT(ISERROR(SEARCH("Baja",T17)))</formula>
    </cfRule>
    <cfRule type="containsText" dxfId="271" priority="42" operator="containsText" text="Muy Baja">
      <formula>NOT(ISERROR(SEARCH("Muy Baja",T17)))</formula>
    </cfRule>
    <cfRule type="containsText" dxfId="270" priority="43" operator="containsText" text="Muy Baja">
      <formula>NOT(ISERROR(SEARCH("Muy Baja",T17)))</formula>
    </cfRule>
    <cfRule type="containsText" dxfId="269" priority="44" operator="containsText" text="Muy Baja">
      <formula>NOT(ISERROR(SEARCH("Muy Baja",T17)))</formula>
    </cfRule>
    <cfRule type="containsText" dxfId="268" priority="45" operator="containsText" text="Muy Baja'Tabla probabilidad'!">
      <formula>NOT(ISERROR(SEARCH("Muy Baja'Tabla probabilidad'!",T17)))</formula>
    </cfRule>
    <cfRule type="containsText" dxfId="267" priority="46" operator="containsText" text="Muy bajo">
      <formula>NOT(ISERROR(SEARCH("Muy bajo",T17)))</formula>
    </cfRule>
    <cfRule type="containsText" dxfId="266" priority="47" operator="containsText" text="Alta">
      <formula>NOT(ISERROR(SEARCH("Alta",T17)))</formula>
    </cfRule>
    <cfRule type="containsText" dxfId="265" priority="48" operator="containsText" text="Media">
      <formula>NOT(ISERROR(SEARCH("Media",T17)))</formula>
    </cfRule>
    <cfRule type="containsText" dxfId="264" priority="49" operator="containsText" text="Baja">
      <formula>NOT(ISERROR(SEARCH("Baja",T17)))</formula>
    </cfRule>
    <cfRule type="containsText" dxfId="263" priority="50" operator="containsText" text="Muy baja">
      <formula>NOT(ISERROR(SEARCH("Muy baja",T17)))</formula>
    </cfRule>
    <cfRule type="cellIs" dxfId="262" priority="53" operator="between">
      <formula>1</formula>
      <formula>2</formula>
    </cfRule>
    <cfRule type="cellIs" dxfId="261" priority="54" operator="between">
      <formula>0</formula>
      <formula>2</formula>
    </cfRule>
  </conditionalFormatting>
  <conditionalFormatting sqref="U17 U19 U24 U34 U44 U54 U64">
    <cfRule type="containsText" dxfId="260" priority="27" operator="containsText" text="Catastrófico">
      <formula>NOT(ISERROR(SEARCH("Catastrófico",U17)))</formula>
    </cfRule>
    <cfRule type="containsText" dxfId="259" priority="28" operator="containsText" text="Mayor">
      <formula>NOT(ISERROR(SEARCH("Mayor",U17)))</formula>
    </cfRule>
    <cfRule type="containsText" dxfId="258" priority="29" operator="containsText" text="Alta">
      <formula>NOT(ISERROR(SEARCH("Alta",U17)))</formula>
    </cfRule>
    <cfRule type="containsText" dxfId="257" priority="30" operator="containsText" text="Moderado">
      <formula>NOT(ISERROR(SEARCH("Moderado",U17)))</formula>
    </cfRule>
    <cfRule type="containsText" dxfId="256" priority="31" operator="containsText" text="Menor">
      <formula>NOT(ISERROR(SEARCH("Menor",U17)))</formula>
    </cfRule>
    <cfRule type="containsText" dxfId="255" priority="32" operator="containsText" text="Leve">
      <formula>NOT(ISERROR(SEARCH("Leve",U17)))</formula>
    </cfRule>
  </conditionalFormatting>
  <conditionalFormatting sqref="V17 V19 V24 V34 V44 V54 V64">
    <cfRule type="containsText" dxfId="254" priority="23" operator="containsText" text="Extremo">
      <formula>NOT(ISERROR(SEARCH("Extremo",V17)))</formula>
    </cfRule>
    <cfRule type="containsText" dxfId="253" priority="24" operator="containsText" text="Alto">
      <formula>NOT(ISERROR(SEARCH("Alto",V17)))</formula>
    </cfRule>
    <cfRule type="containsText" dxfId="252" priority="25" operator="containsText" text="Bajo">
      <formula>NOT(ISERROR(SEARCH("Bajo",V17)))</formula>
    </cfRule>
    <cfRule type="containsText" dxfId="251" priority="26" operator="containsText" text="Moderado">
      <formula>NOT(ISERROR(SEARCH("Moderado",V17)))</formula>
    </cfRule>
  </conditionalFormatting>
  <conditionalFormatting sqref="T10">
    <cfRule type="containsText" dxfId="250" priority="1" operator="containsText" text="Muy Baja">
      <formula>NOT(ISERROR(SEARCH("Muy Baja",T10)))</formula>
    </cfRule>
    <cfRule type="containsText" dxfId="249" priority="2" operator="containsText" text="Alta">
      <formula>NOT(ISERROR(SEARCH("Alta",T10)))</formula>
    </cfRule>
    <cfRule type="containsText" dxfId="248" priority="3" operator="containsText" text="Media">
      <formula>NOT(ISERROR(SEARCH("Media",T10)))</formula>
    </cfRule>
    <cfRule type="containsText" dxfId="247" priority="4" operator="containsText" text="Media">
      <formula>NOT(ISERROR(SEARCH("Media",T10)))</formula>
    </cfRule>
    <cfRule type="containsText" dxfId="246" priority="5" operator="containsText" text="Media">
      <formula>NOT(ISERROR(SEARCH("Media",T10)))</formula>
    </cfRule>
    <cfRule type="containsText" dxfId="245" priority="6" operator="containsText" text="Muy Baja">
      <formula>NOT(ISERROR(SEARCH("Muy Baja",T10)))</formula>
    </cfRule>
    <cfRule type="containsText" dxfId="244" priority="7" operator="containsText" text="Baja">
      <formula>NOT(ISERROR(SEARCH("Baja",T10)))</formula>
    </cfRule>
    <cfRule type="containsText" dxfId="243" priority="8" operator="containsText" text="Muy Baja">
      <formula>NOT(ISERROR(SEARCH("Muy Baja",T10)))</formula>
    </cfRule>
    <cfRule type="containsText" dxfId="242" priority="9" operator="containsText" text="Muy Baja">
      <formula>NOT(ISERROR(SEARCH("Muy Baja",T10)))</formula>
    </cfRule>
    <cfRule type="containsText" dxfId="241" priority="10" operator="containsText" text="Muy Baja">
      <formula>NOT(ISERROR(SEARCH("Muy Baja",T10)))</formula>
    </cfRule>
    <cfRule type="containsText" dxfId="240" priority="11" operator="containsText" text="Muy Baja'Tabla probabilidad'!">
      <formula>NOT(ISERROR(SEARCH("Muy Baja'Tabla probabilidad'!",T10)))</formula>
    </cfRule>
    <cfRule type="containsText" dxfId="239" priority="12" operator="containsText" text="Muy bajo">
      <formula>NOT(ISERROR(SEARCH("Muy bajo",T10)))</formula>
    </cfRule>
    <cfRule type="containsText" dxfId="238" priority="13" operator="containsText" text="Alta">
      <formula>NOT(ISERROR(SEARCH("Alta",T10)))</formula>
    </cfRule>
    <cfRule type="containsText" dxfId="237" priority="14" operator="containsText" text="Media">
      <formula>NOT(ISERROR(SEARCH("Media",T10)))</formula>
    </cfRule>
    <cfRule type="containsText" dxfId="236" priority="15" operator="containsText" text="Baja">
      <formula>NOT(ISERROR(SEARCH("Baja",T10)))</formula>
    </cfRule>
    <cfRule type="containsText" dxfId="235" priority="16" operator="containsText" text="Muy baja">
      <formula>NOT(ISERROR(SEARCH("Muy baja",T10)))</formula>
    </cfRule>
    <cfRule type="cellIs" dxfId="234" priority="19" operator="between">
      <formula>1</formula>
      <formula>2</formula>
    </cfRule>
    <cfRule type="cellIs" dxfId="233" priority="20" operator="between">
      <formula>0</formula>
      <formula>2</formula>
    </cfRule>
  </conditionalFormatting>
  <dataValidations count="2">
    <dataValidation allowBlank="1" showInputMessage="1" showErrorMessage="1" prompt="Enunciar cuál es el control" sqref="E54:E55 E22 E19:E20 E37 E39:E42 E34:E35 E47 E49:E52 E44:E45 E27 E29:E32 E24:E25 E57 E59:E62 M10:M13 E10:E18" xr:uid="{7928B5FF-7FCE-491C-B96F-D6B03D215992}"/>
    <dataValidation type="list" allowBlank="1" showInputMessage="1" showErrorMessage="1" sqref="F10:I73 N10:Q73"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NOT(ISERROR(SEARCH(#REF!,T17)))</xm:f>
            <xm:f>#REF!</xm:f>
            <x14:dxf>
              <font>
                <color rgb="FF006100"/>
              </font>
              <fill>
                <patternFill>
                  <bgColor rgb="FFC6EFCE"/>
                </patternFill>
              </fill>
            </x14:dxf>
          </x14:cfRule>
          <x14:cfRule type="containsText" priority="52" operator="containsText" id="{8BABB17B-17A5-4FF3-9F80-988D5C08F042}">
            <xm:f>NOT(ISERROR(SEARCH(#REF!,T17)))</xm:f>
            <xm:f>#REF!</xm:f>
            <x14:dxf>
              <font>
                <color rgb="FF9C0006"/>
              </font>
              <fill>
                <patternFill>
                  <bgColor rgb="FFFFC7CE"/>
                </patternFill>
              </fill>
            </x14:dxf>
          </x14:cfRule>
          <xm:sqref>T17 T19 T24 T34 T44 T54 T64</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Q89"/>
  <sheetViews>
    <sheetView showGridLines="0" zoomScale="80" zoomScaleNormal="80" workbookViewId="0">
      <selection activeCell="B60" sqref="B60:B69"/>
    </sheetView>
  </sheetViews>
  <sheetFormatPr baseColWidth="10" defaultColWidth="11.42578125" defaultRowHeight="15"/>
  <cols>
    <col min="1" max="1" width="5.42578125" customWidth="1"/>
    <col min="2" max="2" width="38.5703125" customWidth="1"/>
    <col min="3" max="3" width="34.85546875" customWidth="1"/>
    <col min="4" max="4" width="43.28515625" hidden="1" customWidth="1"/>
    <col min="5" max="5" width="96.28515625" style="37" hidden="1" customWidth="1"/>
    <col min="6" max="6" width="14.42578125" customWidth="1"/>
    <col min="7" max="8" width="13.85546875" customWidth="1"/>
    <col min="9" max="9" width="2.7109375" customWidth="1"/>
    <col min="10" max="10" width="13.140625" customWidth="1"/>
    <col min="11" max="11" width="14.5703125" customWidth="1"/>
    <col min="12" max="12" width="16.42578125" style="189" hidden="1" customWidth="1"/>
    <col min="13" max="14" width="13.7109375" customWidth="1"/>
    <col min="15" max="15" width="17.140625" style="14" customWidth="1"/>
    <col min="16" max="16" width="16" style="14" customWidth="1"/>
    <col min="17" max="17" width="20.7109375" style="14" customWidth="1"/>
    <col min="18" max="18" width="4" style="14" customWidth="1"/>
    <col min="19" max="16384" width="11.42578125" style="14"/>
  </cols>
  <sheetData>
    <row r="1" spans="1:17" s="11" customFormat="1" ht="27.75" customHeight="1">
      <c r="A1" s="450"/>
      <c r="B1" s="417"/>
      <c r="C1" s="417"/>
      <c r="D1" s="112"/>
      <c r="E1" s="451" t="s">
        <v>343</v>
      </c>
      <c r="F1" s="451"/>
      <c r="G1" s="451"/>
      <c r="H1" s="451"/>
      <c r="I1" s="451"/>
      <c r="J1" s="451"/>
      <c r="K1" s="451"/>
      <c r="L1" s="451"/>
      <c r="M1" s="451"/>
      <c r="N1" s="451"/>
      <c r="O1" s="451"/>
      <c r="P1" s="451"/>
      <c r="Q1" s="451"/>
    </row>
    <row r="2" spans="1:17" s="11" customFormat="1" ht="27" customHeight="1">
      <c r="A2" s="450"/>
      <c r="B2" s="417"/>
      <c r="C2" s="417"/>
      <c r="D2" s="112"/>
      <c r="E2" s="451"/>
      <c r="F2" s="451"/>
      <c r="G2" s="451"/>
      <c r="H2" s="451"/>
      <c r="I2" s="451"/>
      <c r="J2" s="451"/>
      <c r="K2" s="451"/>
      <c r="L2" s="451"/>
      <c r="M2" s="451"/>
      <c r="N2" s="451"/>
      <c r="O2" s="451"/>
      <c r="P2" s="451"/>
      <c r="Q2" s="451"/>
    </row>
    <row r="3" spans="1:17" s="11" customFormat="1" ht="27" customHeight="1" thickBot="1">
      <c r="A3" s="450"/>
      <c r="B3" s="417"/>
      <c r="C3" s="417"/>
      <c r="D3" s="113"/>
      <c r="E3" s="451"/>
      <c r="F3" s="451"/>
      <c r="G3" s="451"/>
      <c r="H3" s="451"/>
      <c r="I3" s="451"/>
      <c r="J3" s="451"/>
      <c r="K3" s="451"/>
      <c r="L3" s="451"/>
      <c r="M3" s="451"/>
      <c r="N3" s="451"/>
      <c r="O3" s="451"/>
      <c r="P3" s="451"/>
      <c r="Q3" s="451"/>
    </row>
    <row r="4" spans="1:17" s="11" customFormat="1" ht="23.25" customHeight="1" thickTop="1">
      <c r="A4" s="392" t="s">
        <v>344</v>
      </c>
      <c r="B4" s="392"/>
      <c r="C4" s="469" t="str">
        <f>'6- Valoración Controles'!C4:K4</f>
        <v>GESTIÓN FINANCIERA Y PRESUPUESTAL</v>
      </c>
      <c r="D4" s="469"/>
      <c r="E4" s="470"/>
      <c r="F4" s="470"/>
      <c r="G4" s="470"/>
      <c r="H4" s="470"/>
      <c r="I4" s="470"/>
      <c r="J4" s="470"/>
      <c r="K4" s="470"/>
      <c r="L4" s="470"/>
      <c r="M4" s="470"/>
      <c r="N4" s="470"/>
      <c r="O4" s="470"/>
      <c r="P4" s="470"/>
      <c r="Q4" s="470"/>
    </row>
    <row r="5" spans="1:17" s="11" customFormat="1" ht="56.25" customHeight="1">
      <c r="A5" s="392" t="s">
        <v>345</v>
      </c>
      <c r="B5" s="392"/>
      <c r="C5" s="469"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69"/>
      <c r="E5" s="469"/>
      <c r="F5" s="469"/>
      <c r="G5" s="469"/>
      <c r="H5" s="469"/>
      <c r="I5" s="469"/>
      <c r="J5" s="469"/>
      <c r="K5" s="469"/>
      <c r="L5" s="469"/>
      <c r="M5" s="469"/>
      <c r="N5" s="469"/>
      <c r="O5" s="469"/>
      <c r="P5" s="469"/>
      <c r="Q5" s="469"/>
    </row>
    <row r="6" spans="1:17" s="11" customFormat="1" ht="28.5" customHeight="1">
      <c r="A6" s="392" t="s">
        <v>346</v>
      </c>
      <c r="B6" s="392"/>
      <c r="C6" s="471" t="s">
        <v>268</v>
      </c>
      <c r="D6" s="471"/>
      <c r="E6" s="471"/>
      <c r="F6" s="471"/>
      <c r="G6" s="471"/>
      <c r="H6" s="471"/>
      <c r="I6" s="471"/>
      <c r="J6" s="471"/>
      <c r="K6" s="471"/>
      <c r="L6" s="471"/>
      <c r="M6" s="471"/>
      <c r="N6" s="471"/>
      <c r="O6" s="471"/>
      <c r="P6" s="471"/>
      <c r="Q6" s="471"/>
    </row>
    <row r="7" spans="1:17" s="11" customFormat="1" ht="40.5" customHeight="1" thickBot="1">
      <c r="A7" s="464" t="s">
        <v>368</v>
      </c>
      <c r="B7" s="464"/>
      <c r="C7" s="464"/>
      <c r="D7" s="464"/>
      <c r="E7" s="464"/>
      <c r="F7" s="464" t="s">
        <v>284</v>
      </c>
      <c r="G7" s="464"/>
      <c r="H7" s="464"/>
      <c r="I7" s="182"/>
      <c r="J7" s="467" t="s">
        <v>369</v>
      </c>
      <c r="K7" s="467"/>
      <c r="L7" s="467"/>
      <c r="M7" s="467"/>
      <c r="N7" s="468"/>
      <c r="O7" s="10" t="s">
        <v>370</v>
      </c>
      <c r="P7" s="10" t="s">
        <v>371</v>
      </c>
      <c r="Q7" s="10" t="s">
        <v>372</v>
      </c>
    </row>
    <row r="8" spans="1:17" s="11" customFormat="1" ht="33" customHeight="1" thickTop="1" thickBot="1">
      <c r="A8" s="426" t="s">
        <v>274</v>
      </c>
      <c r="B8" s="428" t="s">
        <v>349</v>
      </c>
      <c r="C8" s="472" t="s">
        <v>276</v>
      </c>
      <c r="D8" s="474" t="s">
        <v>286</v>
      </c>
      <c r="E8" s="428" t="s">
        <v>270</v>
      </c>
      <c r="F8" s="465" t="s">
        <v>373</v>
      </c>
      <c r="G8" s="465" t="s">
        <v>374</v>
      </c>
      <c r="H8" s="465" t="s">
        <v>375</v>
      </c>
      <c r="I8" s="452"/>
      <c r="J8" s="465" t="s">
        <v>376</v>
      </c>
      <c r="K8" s="465" t="s">
        <v>377</v>
      </c>
      <c r="L8" s="465" t="s">
        <v>378</v>
      </c>
      <c r="M8" s="465" t="s">
        <v>379</v>
      </c>
      <c r="N8" s="465" t="s">
        <v>380</v>
      </c>
      <c r="O8" s="465"/>
      <c r="P8" s="465"/>
      <c r="Q8" s="465"/>
    </row>
    <row r="9" spans="1:17" s="87" customFormat="1" ht="28.5" customHeight="1" thickTop="1">
      <c r="A9" s="427"/>
      <c r="B9" s="429"/>
      <c r="C9" s="473"/>
      <c r="D9" s="475"/>
      <c r="E9" s="429"/>
      <c r="F9" s="466"/>
      <c r="G9" s="466"/>
      <c r="H9" s="466"/>
      <c r="I9" s="453"/>
      <c r="J9" s="466"/>
      <c r="K9" s="466"/>
      <c r="L9" s="466"/>
      <c r="M9" s="466"/>
      <c r="N9" s="466"/>
      <c r="O9" s="466"/>
      <c r="P9" s="466"/>
      <c r="Q9" s="466"/>
    </row>
    <row r="10" spans="1:17" ht="36" customHeight="1">
      <c r="A10" s="461">
        <f>'5- Identificación de Riesgos'!A10</f>
        <v>1</v>
      </c>
      <c r="B10" s="462" t="str">
        <f>'5- Identificación de Riesgos'!B10</f>
        <v xml:space="preserve">Posibilidad de registro y pago equivocado, tardío y sin el cumplimiento de requisitos  de las obligaciones de la Enrtidad </v>
      </c>
      <c r="C10" s="458" t="str">
        <f>'5- Identificación de Riesgos'!C10</f>
        <v>Se abonan menores o mayores valores o se abonan  a cuentas que no pertenecen a los destinatarios, o se abona incumpliendo los tiempos contractuales o legales  establecidos .</v>
      </c>
      <c r="D10" s="458" t="s">
        <v>296</v>
      </c>
      <c r="E10" s="183" t="str">
        <f>'5- Identificación de Riesgos'!D10</f>
        <v>1. Desatender los pagos con un sistema dual, que significa que son revisados y lanzados por un usuario y verificados y aprobados por otro.</v>
      </c>
      <c r="F10" s="404" t="str">
        <f>'5- Identificación de Riesgos'!H10</f>
        <v>Baja - 2</v>
      </c>
      <c r="G10" s="356" t="str">
        <f>'5- Identificación de Riesgos'!M10</f>
        <v>Mayor - 4</v>
      </c>
      <c r="H10" s="356" t="str">
        <f>'5- Identificación de Riesgos'!N10</f>
        <v>Alto - 8</v>
      </c>
      <c r="I10" s="86"/>
      <c r="J10" s="459" t="str">
        <f>'6- Valoración Controles'!T10</f>
        <v>Baja - 2</v>
      </c>
      <c r="K10" s="459" t="str">
        <f>'6- Valoración Controles'!U10</f>
        <v>Moderado - 3</v>
      </c>
      <c r="L10" s="460"/>
      <c r="M10" s="463" t="str">
        <f>'6- Valoración Controles'!V10</f>
        <v>Moderado - 6</v>
      </c>
      <c r="N10" s="356" t="s">
        <v>381</v>
      </c>
      <c r="O10" s="184"/>
      <c r="P10" s="184"/>
      <c r="Q10" s="184"/>
    </row>
    <row r="11" spans="1:17" ht="36" customHeight="1">
      <c r="A11" s="461"/>
      <c r="B11" s="462"/>
      <c r="C11" s="458"/>
      <c r="D11" s="458"/>
      <c r="E11" s="183" t="e">
        <f>'5- Identificación de Riesgos'!#REF!</f>
        <v>#REF!</v>
      </c>
      <c r="F11" s="404"/>
      <c r="G11" s="454"/>
      <c r="H11" s="356"/>
      <c r="I11" s="86"/>
      <c r="J11" s="459"/>
      <c r="K11" s="459"/>
      <c r="L11" s="460"/>
      <c r="M11" s="463"/>
      <c r="N11" s="356"/>
      <c r="O11" s="184"/>
      <c r="P11" s="184">
        <v>5</v>
      </c>
      <c r="Q11" s="184"/>
    </row>
    <row r="12" spans="1:17" ht="36" customHeight="1">
      <c r="A12" s="461"/>
      <c r="B12" s="462"/>
      <c r="C12" s="458"/>
      <c r="D12" s="458"/>
      <c r="E12" s="183" t="str">
        <f>'5- Identificación de Riesgos'!D11</f>
        <v xml:space="preserve">2. Inconsistencia de la información en los actos administrativos </v>
      </c>
      <c r="F12" s="404"/>
      <c r="G12" s="454"/>
      <c r="H12" s="356"/>
      <c r="I12" s="86"/>
      <c r="J12" s="459"/>
      <c r="K12" s="459"/>
      <c r="L12" s="460"/>
      <c r="M12" s="463"/>
      <c r="N12" s="356"/>
      <c r="O12" s="184"/>
      <c r="P12" s="184"/>
      <c r="Q12" s="184"/>
    </row>
    <row r="13" spans="1:17" ht="36" customHeight="1">
      <c r="A13" s="461"/>
      <c r="B13" s="462"/>
      <c r="C13" s="458"/>
      <c r="D13" s="458"/>
      <c r="E13" s="183" t="str">
        <f>'5- Identificación de Riesgos'!D12</f>
        <v>3. Demora en la radicación de cuentas por las diferentes dependencias de la DEAJ para generar los pagos de contratistas,  gastos de personal, gastos generales, y demás pagos de la entidad.</v>
      </c>
      <c r="F13" s="404"/>
      <c r="G13" s="454"/>
      <c r="H13" s="356"/>
      <c r="I13" s="86"/>
      <c r="J13" s="459"/>
      <c r="K13" s="459"/>
      <c r="L13" s="460"/>
      <c r="M13" s="463"/>
      <c r="N13" s="356"/>
      <c r="O13" s="184"/>
      <c r="P13" s="184"/>
      <c r="Q13" s="184"/>
    </row>
    <row r="14" spans="1:17" ht="36" customHeight="1">
      <c r="A14" s="461"/>
      <c r="B14" s="462"/>
      <c r="C14" s="458"/>
      <c r="D14" s="458"/>
      <c r="E14" s="183" t="str">
        <f>'5- Identificación de Riesgos'!D13</f>
        <v>4. Insuficiencia de PAC para el cumplimiento de obligaciones económicas frente a terceros</v>
      </c>
      <c r="F14" s="404"/>
      <c r="G14" s="454"/>
      <c r="H14" s="356"/>
      <c r="I14" s="86"/>
      <c r="J14" s="459"/>
      <c r="K14" s="459"/>
      <c r="L14" s="460"/>
      <c r="M14" s="463"/>
      <c r="N14" s="356"/>
      <c r="O14" s="184"/>
      <c r="P14" s="184"/>
      <c r="Q14" s="184"/>
    </row>
    <row r="15" spans="1:17" ht="50.25" customHeight="1">
      <c r="A15" s="461"/>
      <c r="B15" s="462"/>
      <c r="C15" s="458"/>
      <c r="D15" s="458"/>
      <c r="E15" s="183" t="str">
        <f>'5- Identificación de Riesgos'!D14</f>
        <v>5. Incumplimiento en las directrices del Ministerio de Hacienda en el sentido que los pagos deben realizarse a beneficiario final por intermedio del SIIF Nación a la cuenta bancaria informada por el beneficiario y registrada por la entidad.</v>
      </c>
      <c r="F15" s="404"/>
      <c r="G15" s="454"/>
      <c r="H15" s="356"/>
      <c r="I15" s="86"/>
      <c r="J15" s="459"/>
      <c r="K15" s="459"/>
      <c r="L15" s="460"/>
      <c r="M15" s="463"/>
      <c r="N15" s="356"/>
      <c r="O15" s="184"/>
      <c r="P15" s="184"/>
      <c r="Q15" s="184"/>
    </row>
    <row r="16" spans="1:17" ht="36" customHeight="1">
      <c r="A16" s="461"/>
      <c r="B16" s="462"/>
      <c r="C16" s="458"/>
      <c r="D16" s="458"/>
      <c r="E16" s="183" t="e">
        <f>'5- Identificación de Riesgos'!#REF!</f>
        <v>#REF!</v>
      </c>
      <c r="F16" s="404"/>
      <c r="G16" s="454"/>
      <c r="H16" s="356"/>
      <c r="I16" s="86"/>
      <c r="J16" s="459"/>
      <c r="K16" s="459"/>
      <c r="L16" s="460"/>
      <c r="M16" s="463"/>
      <c r="N16" s="356"/>
      <c r="O16" s="184"/>
      <c r="P16" s="184"/>
      <c r="Q16" s="184"/>
    </row>
    <row r="17" spans="1:17" ht="36" customHeight="1">
      <c r="A17" s="461"/>
      <c r="B17" s="462"/>
      <c r="C17" s="458"/>
      <c r="D17" s="458"/>
      <c r="E17" s="183" t="str">
        <f>'5- Identificación de Riesgos'!D15</f>
        <v>6. Tramite sin el lleno de los requisitos lo cual impide el pago y por ende afecta el resultado de los estándares.</v>
      </c>
      <c r="F17" s="404"/>
      <c r="G17" s="454"/>
      <c r="H17" s="356"/>
      <c r="I17" s="86"/>
      <c r="J17" s="459"/>
      <c r="K17" s="459"/>
      <c r="L17" s="460"/>
      <c r="M17" s="463"/>
      <c r="N17" s="356"/>
      <c r="O17" s="184"/>
      <c r="P17" s="184"/>
      <c r="Q17" s="184"/>
    </row>
    <row r="18" spans="1:17" ht="36" customHeight="1">
      <c r="A18" s="461"/>
      <c r="B18" s="462"/>
      <c r="C18" s="458"/>
      <c r="D18" s="458"/>
      <c r="E18" s="183" t="e">
        <f>'5- Identificación de Riesgos'!#REF!</f>
        <v>#REF!</v>
      </c>
      <c r="F18" s="404"/>
      <c r="G18" s="454"/>
      <c r="H18" s="356"/>
      <c r="I18" s="86"/>
      <c r="J18" s="459"/>
      <c r="K18" s="459"/>
      <c r="L18" s="460"/>
      <c r="M18" s="463"/>
      <c r="N18" s="356"/>
      <c r="O18" s="184"/>
      <c r="P18" s="184"/>
      <c r="Q18" s="184"/>
    </row>
    <row r="19" spans="1:17" ht="36" customHeight="1">
      <c r="A19" s="461"/>
      <c r="B19" s="462"/>
      <c r="C19" s="458"/>
      <c r="D19" s="458"/>
      <c r="E19" s="183" t="str">
        <f>'5- Identificación de Riesgos'!D16</f>
        <v>7. Falta de verificación integral y detallada de la documentación con relación a los requisitos exigidos en los contratos o en las leyes vigentes</v>
      </c>
      <c r="F19" s="404"/>
      <c r="G19" s="454"/>
      <c r="H19" s="356"/>
      <c r="I19" s="86"/>
      <c r="J19" s="459"/>
      <c r="K19" s="459"/>
      <c r="L19" s="460"/>
      <c r="M19" s="463"/>
      <c r="N19" s="356"/>
      <c r="O19" s="184"/>
      <c r="P19" s="184"/>
      <c r="Q19" s="184"/>
    </row>
    <row r="20" spans="1:17" ht="21.75" customHeight="1">
      <c r="A20" s="461">
        <f>'5- Identificación de Riesgos'!A17</f>
        <v>2</v>
      </c>
      <c r="B20" s="462" t="str">
        <f>'5- Identificación de Riesgos'!B17</f>
        <v xml:space="preserve">Registrar o emitir  CDP con rubro presupuestal diferente al indicado en la solicitud </v>
      </c>
      <c r="C20" s="458" t="str">
        <f>'5- Identificación de Riesgos'!C17</f>
        <v>Emitir un CDP con informacion erronea de valor, destinacion, cuenta a afectar.</v>
      </c>
      <c r="D20" s="458" t="s">
        <v>296</v>
      </c>
      <c r="E20" s="183" t="str">
        <f>'5- Identificación de Riesgos'!D17</f>
        <v>falta de controles</v>
      </c>
      <c r="F20" s="404" t="str">
        <f>'5- Identificación de Riesgos'!H17</f>
        <v>Baja - 2</v>
      </c>
      <c r="G20" s="356" t="str">
        <f>'5- Identificación de Riesgos'!M17</f>
        <v>Menor - 2</v>
      </c>
      <c r="H20" s="356" t="str">
        <f>'5- Identificación de Riesgos'!N17</f>
        <v>Moderado - 4</v>
      </c>
      <c r="I20" s="186"/>
      <c r="J20" s="455" t="str">
        <f>'6- Valoración Controles'!T17</f>
        <v>Muy Baja - 1</v>
      </c>
      <c r="K20" s="455" t="str">
        <f>'6- Valoración Controles'!U17</f>
        <v>Leve - 1</v>
      </c>
      <c r="L20" s="456"/>
      <c r="M20" s="356" t="str">
        <f>'6- Valoración Controles'!V17</f>
        <v>Bajo - 1</v>
      </c>
      <c r="N20" s="356" t="s">
        <v>381</v>
      </c>
      <c r="O20" s="187"/>
      <c r="P20" s="187"/>
      <c r="Q20" s="187"/>
    </row>
    <row r="21" spans="1:17" ht="21.75" customHeight="1">
      <c r="A21" s="461"/>
      <c r="B21" s="462"/>
      <c r="C21" s="458"/>
      <c r="D21" s="458"/>
      <c r="E21" s="183" t="str">
        <f>'5- Identificación de Riesgos'!D18</f>
        <v xml:space="preserve">Fallas en los sistems de información </v>
      </c>
      <c r="F21" s="404"/>
      <c r="G21" s="454"/>
      <c r="H21" s="356"/>
      <c r="I21" s="186"/>
      <c r="J21" s="455"/>
      <c r="K21" s="455"/>
      <c r="L21" s="456"/>
      <c r="M21" s="356"/>
      <c r="N21" s="356"/>
      <c r="O21" s="187"/>
      <c r="P21" s="187"/>
      <c r="Q21" s="187"/>
    </row>
    <row r="22" spans="1:17" ht="11.25" customHeight="1">
      <c r="A22" s="461"/>
      <c r="B22" s="462"/>
      <c r="C22" s="458"/>
      <c r="D22" s="458"/>
      <c r="E22" s="183" t="e">
        <f>'5- Identificación de Riesgos'!#REF!</f>
        <v>#REF!</v>
      </c>
      <c r="F22" s="404"/>
      <c r="G22" s="454"/>
      <c r="H22" s="356"/>
      <c r="I22" s="186"/>
      <c r="J22" s="455"/>
      <c r="K22" s="455"/>
      <c r="L22" s="456"/>
      <c r="M22" s="356"/>
      <c r="N22" s="356"/>
      <c r="O22" s="187"/>
      <c r="P22" s="187"/>
      <c r="Q22" s="187"/>
    </row>
    <row r="23" spans="1:17" ht="11.25" customHeight="1">
      <c r="A23" s="461"/>
      <c r="B23" s="462"/>
      <c r="C23" s="458"/>
      <c r="D23" s="458"/>
      <c r="E23" s="183" t="e">
        <f>'5- Identificación de Riesgos'!#REF!</f>
        <v>#REF!</v>
      </c>
      <c r="F23" s="404"/>
      <c r="G23" s="454"/>
      <c r="H23" s="356"/>
      <c r="I23" s="186"/>
      <c r="J23" s="455"/>
      <c r="K23" s="455"/>
      <c r="L23" s="456"/>
      <c r="M23" s="356"/>
      <c r="N23" s="356"/>
      <c r="O23" s="187"/>
      <c r="P23" s="187"/>
      <c r="Q23" s="187"/>
    </row>
    <row r="24" spans="1:17" ht="11.25" customHeight="1">
      <c r="A24" s="461"/>
      <c r="B24" s="462"/>
      <c r="C24" s="458"/>
      <c r="D24" s="458"/>
      <c r="E24" s="183" t="e">
        <f>'5- Identificación de Riesgos'!#REF!</f>
        <v>#REF!</v>
      </c>
      <c r="F24" s="404"/>
      <c r="G24" s="454"/>
      <c r="H24" s="356"/>
      <c r="I24" s="186"/>
      <c r="J24" s="455"/>
      <c r="K24" s="455"/>
      <c r="L24" s="456"/>
      <c r="M24" s="356"/>
      <c r="N24" s="356"/>
      <c r="O24" s="187"/>
      <c r="P24" s="187"/>
      <c r="Q24" s="187"/>
    </row>
    <row r="25" spans="1:17" ht="11.25" customHeight="1">
      <c r="A25" s="461"/>
      <c r="B25" s="462"/>
      <c r="C25" s="458"/>
      <c r="D25" s="458"/>
      <c r="E25" s="183" t="e">
        <f>'5- Identificación de Riesgos'!#REF!</f>
        <v>#REF!</v>
      </c>
      <c r="F25" s="404"/>
      <c r="G25" s="454"/>
      <c r="H25" s="356"/>
      <c r="I25" s="186"/>
      <c r="J25" s="455"/>
      <c r="K25" s="455"/>
      <c r="L25" s="456"/>
      <c r="M25" s="356"/>
      <c r="N25" s="356"/>
      <c r="O25" s="187"/>
      <c r="P25" s="187"/>
      <c r="Q25" s="187"/>
    </row>
    <row r="26" spans="1:17" ht="11.25" customHeight="1">
      <c r="A26" s="461"/>
      <c r="B26" s="462"/>
      <c r="C26" s="458"/>
      <c r="D26" s="458"/>
      <c r="E26" s="183" t="e">
        <f>'5- Identificación de Riesgos'!#REF!</f>
        <v>#REF!</v>
      </c>
      <c r="F26" s="404"/>
      <c r="G26" s="454"/>
      <c r="H26" s="356"/>
      <c r="I26" s="186"/>
      <c r="J26" s="455"/>
      <c r="K26" s="455"/>
      <c r="L26" s="456"/>
      <c r="M26" s="356"/>
      <c r="N26" s="356"/>
      <c r="O26" s="187"/>
      <c r="P26" s="187"/>
      <c r="Q26" s="187"/>
    </row>
    <row r="27" spans="1:17" ht="11.25" customHeight="1">
      <c r="A27" s="461"/>
      <c r="B27" s="462"/>
      <c r="C27" s="458"/>
      <c r="D27" s="458"/>
      <c r="E27" s="183" t="e">
        <f>'5- Identificación de Riesgos'!#REF!</f>
        <v>#REF!</v>
      </c>
      <c r="F27" s="404"/>
      <c r="G27" s="454"/>
      <c r="H27" s="356"/>
      <c r="I27" s="186"/>
      <c r="J27" s="455"/>
      <c r="K27" s="455"/>
      <c r="L27" s="456"/>
      <c r="M27" s="356"/>
      <c r="N27" s="356"/>
      <c r="O27" s="187"/>
      <c r="P27" s="187"/>
      <c r="Q27" s="187"/>
    </row>
    <row r="28" spans="1:17" ht="11.25" customHeight="1">
      <c r="A28" s="461"/>
      <c r="B28" s="462"/>
      <c r="C28" s="458"/>
      <c r="D28" s="458"/>
      <c r="E28" s="183" t="e">
        <f>'5- Identificación de Riesgos'!#REF!</f>
        <v>#REF!</v>
      </c>
      <c r="F28" s="404"/>
      <c r="G28" s="454"/>
      <c r="H28" s="356"/>
      <c r="I28" s="186"/>
      <c r="J28" s="455"/>
      <c r="K28" s="455"/>
      <c r="L28" s="456"/>
      <c r="M28" s="356"/>
      <c r="N28" s="356"/>
      <c r="O28" s="187"/>
      <c r="P28" s="187"/>
      <c r="Q28" s="187"/>
    </row>
    <row r="29" spans="1:17" ht="11.25" customHeight="1">
      <c r="A29" s="461"/>
      <c r="B29" s="462"/>
      <c r="C29" s="458"/>
      <c r="D29" s="458"/>
      <c r="E29" s="183" t="e">
        <f>'5- Identificación de Riesgos'!#REF!</f>
        <v>#REF!</v>
      </c>
      <c r="F29" s="404"/>
      <c r="G29" s="454"/>
      <c r="H29" s="356"/>
      <c r="I29" s="186"/>
      <c r="J29" s="455"/>
      <c r="K29" s="455"/>
      <c r="L29" s="456"/>
      <c r="M29" s="356"/>
      <c r="N29" s="356"/>
      <c r="O29" s="187"/>
      <c r="P29" s="187"/>
      <c r="Q29" s="187"/>
    </row>
    <row r="30" spans="1:17" ht="18.75" customHeight="1">
      <c r="A30" s="461">
        <f>'5- Identificación de Riesgos'!A19</f>
        <v>3</v>
      </c>
      <c r="B30" s="462" t="str">
        <f>'5- Identificación de Riesgos'!B19</f>
        <v xml:space="preserve">Incumplimiento de obligaciones tributarias </v>
      </c>
      <c r="C30" s="458" t="str">
        <f>'5- Identificación de Riesgos'!C19</f>
        <v xml:space="preserve"> No se  reconocen , o no se pagan  oportunamente , o no se pagan los valores correctos o en la administración de impuestos  correcta ,    las  obligaciones tributarias que le competen a la entidad</v>
      </c>
      <c r="D30" s="458" t="s">
        <v>296</v>
      </c>
      <c r="E30" s="183" t="str">
        <f>'5- Identificación de Riesgos'!D19</f>
        <v>1. Fallas en los sistemas de información</v>
      </c>
      <c r="F30" s="404" t="str">
        <f>'5- Identificación de Riesgos'!H19</f>
        <v>Media - 3</v>
      </c>
      <c r="G30" s="356" t="str">
        <f>'5- Identificación de Riesgos'!M19</f>
        <v>Leve - 1</v>
      </c>
      <c r="H30" s="356" t="str">
        <f>'5- Identificación de Riesgos'!N19</f>
        <v>Moderado - 3</v>
      </c>
      <c r="I30" s="186"/>
      <c r="J30" s="455" t="str">
        <f>'6- Valoración Controles'!T19</f>
        <v>Media - 3</v>
      </c>
      <c r="K30" s="455" t="str">
        <f>'6- Valoración Controles'!U19</f>
        <v>Leve - 1</v>
      </c>
      <c r="L30" s="456"/>
      <c r="M30" s="356" t="str">
        <f>'6- Valoración Controles'!V19</f>
        <v>Moderado - 3</v>
      </c>
      <c r="N30" s="356" t="s">
        <v>381</v>
      </c>
      <c r="O30" s="187"/>
      <c r="P30" s="187"/>
      <c r="Q30" s="187"/>
    </row>
    <row r="31" spans="1:17" ht="18.75" customHeight="1">
      <c r="A31" s="461"/>
      <c r="B31" s="462"/>
      <c r="C31" s="458"/>
      <c r="D31" s="458"/>
      <c r="E31" s="183" t="str">
        <f>'5- Identificación de Riesgos'!D20</f>
        <v>2. Ausencia de programas de capacitación institucional en temas tributarios.</v>
      </c>
      <c r="F31" s="404"/>
      <c r="G31" s="454"/>
      <c r="H31" s="356"/>
      <c r="I31" s="186"/>
      <c r="J31" s="455"/>
      <c r="K31" s="455"/>
      <c r="L31" s="456"/>
      <c r="M31" s="356"/>
      <c r="N31" s="356"/>
      <c r="O31" s="187"/>
      <c r="P31" s="187"/>
      <c r="Q31" s="187"/>
    </row>
    <row r="32" spans="1:17" ht="18.75" customHeight="1">
      <c r="A32" s="461"/>
      <c r="B32" s="462"/>
      <c r="C32" s="458"/>
      <c r="D32" s="458"/>
      <c r="E32" s="183" t="str">
        <f>'5- Identificación de Riesgos'!D21</f>
        <v>3. Rotación del personal o ausencia temporal por vacaciones y licencias.</v>
      </c>
      <c r="F32" s="404"/>
      <c r="G32" s="454"/>
      <c r="H32" s="356"/>
      <c r="I32" s="186"/>
      <c r="J32" s="455"/>
      <c r="K32" s="455"/>
      <c r="L32" s="456"/>
      <c r="M32" s="356"/>
      <c r="N32" s="356"/>
      <c r="O32" s="187"/>
      <c r="P32" s="187"/>
      <c r="Q32" s="187"/>
    </row>
    <row r="33" spans="1:17" ht="29.25" customHeight="1">
      <c r="A33" s="461"/>
      <c r="B33" s="462"/>
      <c r="C33" s="458"/>
      <c r="D33" s="458"/>
      <c r="E33" s="183" t="str">
        <f>'5- Identificación de Riesgos'!D22</f>
        <v>4. No contar con otro empleado capacitado en el manejo de portales bancarios y aplicativos para el pago de impuestos o seguridad social</v>
      </c>
      <c r="F33" s="404"/>
      <c r="G33" s="454"/>
      <c r="H33" s="356"/>
      <c r="I33" s="186"/>
      <c r="J33" s="455"/>
      <c r="K33" s="455"/>
      <c r="L33" s="456"/>
      <c r="M33" s="356"/>
      <c r="N33" s="356"/>
      <c r="O33" s="187"/>
      <c r="P33" s="187"/>
      <c r="Q33" s="187"/>
    </row>
    <row r="34" spans="1:17" ht="18.75" customHeight="1">
      <c r="A34" s="461"/>
      <c r="B34" s="462"/>
      <c r="C34" s="458"/>
      <c r="D34" s="458"/>
      <c r="E34" s="183" t="str">
        <f>'5- Identificación de Riesgos'!D23</f>
        <v xml:space="preserve">5. Entrega de los documentos por fuera de las fechas límites de pago fijadas los entes rectores. </v>
      </c>
      <c r="F34" s="404"/>
      <c r="G34" s="454"/>
      <c r="H34" s="356"/>
      <c r="I34" s="186"/>
      <c r="J34" s="455"/>
      <c r="K34" s="455"/>
      <c r="L34" s="456"/>
      <c r="M34" s="356"/>
      <c r="N34" s="356"/>
      <c r="O34" s="187"/>
      <c r="P34" s="187"/>
      <c r="Q34" s="187"/>
    </row>
    <row r="35" spans="1:17" ht="11.25" customHeight="1">
      <c r="A35" s="461"/>
      <c r="B35" s="462"/>
      <c r="C35" s="458"/>
      <c r="D35" s="458"/>
      <c r="E35" s="183" t="e">
        <f>'5- Identificación de Riesgos'!#REF!</f>
        <v>#REF!</v>
      </c>
      <c r="F35" s="404"/>
      <c r="G35" s="454"/>
      <c r="H35" s="356"/>
      <c r="I35" s="186"/>
      <c r="J35" s="455"/>
      <c r="K35" s="455"/>
      <c r="L35" s="456"/>
      <c r="M35" s="356"/>
      <c r="N35" s="356"/>
      <c r="O35" s="187"/>
      <c r="P35" s="187"/>
      <c r="Q35" s="187"/>
    </row>
    <row r="36" spans="1:17" ht="11.25" customHeight="1">
      <c r="A36" s="461"/>
      <c r="B36" s="462"/>
      <c r="C36" s="458"/>
      <c r="D36" s="458"/>
      <c r="E36" s="183" t="e">
        <f>'5- Identificación de Riesgos'!#REF!</f>
        <v>#REF!</v>
      </c>
      <c r="F36" s="404"/>
      <c r="G36" s="454"/>
      <c r="H36" s="356"/>
      <c r="I36" s="186"/>
      <c r="J36" s="455"/>
      <c r="K36" s="455"/>
      <c r="L36" s="456"/>
      <c r="M36" s="356"/>
      <c r="N36" s="356"/>
      <c r="O36" s="187"/>
      <c r="P36" s="187"/>
      <c r="Q36" s="187"/>
    </row>
    <row r="37" spans="1:17" ht="11.25" customHeight="1">
      <c r="A37" s="461"/>
      <c r="B37" s="462"/>
      <c r="C37" s="458"/>
      <c r="D37" s="458"/>
      <c r="E37" s="183" t="e">
        <f>'5- Identificación de Riesgos'!#REF!</f>
        <v>#REF!</v>
      </c>
      <c r="F37" s="404"/>
      <c r="G37" s="454"/>
      <c r="H37" s="356"/>
      <c r="I37" s="186"/>
      <c r="J37" s="455"/>
      <c r="K37" s="455"/>
      <c r="L37" s="456"/>
      <c r="M37" s="356"/>
      <c r="N37" s="356"/>
      <c r="O37" s="187"/>
      <c r="P37" s="187"/>
      <c r="Q37" s="187"/>
    </row>
    <row r="38" spans="1:17" ht="11.25" customHeight="1">
      <c r="A38" s="461"/>
      <c r="B38" s="462"/>
      <c r="C38" s="458"/>
      <c r="D38" s="458"/>
      <c r="E38" s="183" t="e">
        <f>'5- Identificación de Riesgos'!#REF!</f>
        <v>#REF!</v>
      </c>
      <c r="F38" s="404"/>
      <c r="G38" s="454"/>
      <c r="H38" s="356"/>
      <c r="I38" s="186"/>
      <c r="J38" s="455"/>
      <c r="K38" s="455"/>
      <c r="L38" s="456"/>
      <c r="M38" s="356"/>
      <c r="N38" s="356"/>
      <c r="O38" s="187"/>
      <c r="P38" s="187"/>
      <c r="Q38" s="187"/>
    </row>
    <row r="39" spans="1:17" ht="11.25" customHeight="1">
      <c r="A39" s="461"/>
      <c r="B39" s="462"/>
      <c r="C39" s="458"/>
      <c r="D39" s="458"/>
      <c r="E39" s="183" t="e">
        <f>'5- Identificación de Riesgos'!#REF!</f>
        <v>#REF!</v>
      </c>
      <c r="F39" s="404"/>
      <c r="G39" s="454"/>
      <c r="H39" s="356"/>
      <c r="I39" s="186"/>
      <c r="J39" s="455"/>
      <c r="K39" s="455"/>
      <c r="L39" s="456"/>
      <c r="M39" s="356"/>
      <c r="N39" s="356"/>
      <c r="O39" s="187"/>
      <c r="P39" s="187"/>
      <c r="Q39" s="187"/>
    </row>
    <row r="40" spans="1:17" ht="21.75" customHeight="1">
      <c r="A40" s="457">
        <f>'5- Identificación de Riesgos'!A24</f>
        <v>7</v>
      </c>
      <c r="B40" s="458" t="str">
        <f>'5- Identificación de Riesgos'!B24</f>
        <v xml:space="preserve">Recibir dádivas o beneficios a nombre propio o de terceros para  afectar la seguridad o confidencialidad de la información   </v>
      </c>
      <c r="C40" s="458" t="str">
        <f>'5- Identificación de Riesgos'!C24</f>
        <v xml:space="preserve">Recibir dádivas o beneficios a nombre propio o de terceros por   revelar información confidencial,  alterar, retener o no publicar información.  </v>
      </c>
      <c r="D40" s="458" t="s">
        <v>296</v>
      </c>
      <c r="E40" s="183" t="str">
        <f>'5- Identificación de Riesgos'!D24</f>
        <v>Falta de ética y valores.</v>
      </c>
      <c r="F40" s="404" t="str">
        <f>'5- Identificación de Riesgos'!H24</f>
        <v>Muy Baja - 1</v>
      </c>
      <c r="G40" s="356" t="str">
        <f>'5- Identificación de Riesgos'!M24</f>
        <v>Menor - 2</v>
      </c>
      <c r="H40" s="356" t="str">
        <f>'5- Identificación de Riesgos'!N24</f>
        <v>Bajo - 2</v>
      </c>
      <c r="I40" s="186"/>
      <c r="J40" s="455" t="str">
        <f>'6- Valoración Controles'!T24</f>
        <v>Muy Baja - 1</v>
      </c>
      <c r="K40" s="455" t="str">
        <f>'6- Valoración Controles'!U24</f>
        <v>Menor - 2</v>
      </c>
      <c r="L40" s="456"/>
      <c r="M40" s="356" t="str">
        <f>'6- Valoración Controles'!V24</f>
        <v>Bajo - 2</v>
      </c>
      <c r="N40" s="356" t="s">
        <v>381</v>
      </c>
      <c r="O40" s="187" t="s">
        <v>383</v>
      </c>
      <c r="P40" s="187" t="s">
        <v>384</v>
      </c>
      <c r="Q40" s="187">
        <v>45366</v>
      </c>
    </row>
    <row r="41" spans="1:17" ht="21.75" customHeight="1">
      <c r="A41" s="457"/>
      <c r="B41" s="458"/>
      <c r="C41" s="458"/>
      <c r="D41" s="458"/>
      <c r="E41" s="183" t="str">
        <f>'5- Identificación de Riesgos'!D25</f>
        <v>Insuficientes programas de capacitación para la toma de conciencia debido al desconocimiento de la ley antisoborno (ISO 37001:2016), Plan Anticorrupción y  de los  valores y principios propios de la entidad.</v>
      </c>
      <c r="F41" s="404"/>
      <c r="G41" s="454"/>
      <c r="H41" s="356"/>
      <c r="I41" s="186"/>
      <c r="J41" s="455"/>
      <c r="K41" s="455"/>
      <c r="L41" s="456"/>
      <c r="M41" s="356"/>
      <c r="N41" s="356"/>
      <c r="O41" s="187"/>
      <c r="P41" s="187"/>
      <c r="Q41" s="187"/>
    </row>
    <row r="42" spans="1:17" ht="21.75" customHeight="1">
      <c r="A42" s="457"/>
      <c r="B42" s="458"/>
      <c r="C42" s="458"/>
      <c r="D42" s="458"/>
      <c r="E42" s="183" t="str">
        <f>'5- Identificación de Riesgos'!D26</f>
        <v>Desconocimiento del Código de Etica y Buen Gobierno.</v>
      </c>
      <c r="F42" s="404"/>
      <c r="G42" s="454"/>
      <c r="H42" s="356"/>
      <c r="I42" s="186"/>
      <c r="J42" s="455"/>
      <c r="K42" s="455"/>
      <c r="L42" s="456"/>
      <c r="M42" s="356"/>
      <c r="N42" s="356"/>
      <c r="O42" s="187"/>
      <c r="P42" s="187"/>
      <c r="Q42" s="187"/>
    </row>
    <row r="43" spans="1:17" ht="21.75" customHeight="1">
      <c r="A43" s="457"/>
      <c r="B43" s="458"/>
      <c r="C43" s="458"/>
      <c r="D43" s="458"/>
      <c r="E43" s="183" t="str">
        <f>'5- Identificación de Riesgos'!D27</f>
        <v>Falta o inaplicación de controles.</v>
      </c>
      <c r="F43" s="404"/>
      <c r="G43" s="454"/>
      <c r="H43" s="356"/>
      <c r="I43" s="186"/>
      <c r="J43" s="455"/>
      <c r="K43" s="455"/>
      <c r="L43" s="456"/>
      <c r="M43" s="356"/>
      <c r="N43" s="356"/>
      <c r="O43" s="187"/>
      <c r="P43" s="187"/>
      <c r="Q43" s="187"/>
    </row>
    <row r="44" spans="1:17" ht="12" customHeight="1">
      <c r="A44" s="457"/>
      <c r="B44" s="458"/>
      <c r="C44" s="458"/>
      <c r="D44" s="458"/>
      <c r="E44" s="183">
        <f>'5- Identificación de Riesgos'!D28</f>
        <v>0</v>
      </c>
      <c r="F44" s="404"/>
      <c r="G44" s="454"/>
      <c r="H44" s="356"/>
      <c r="I44" s="186"/>
      <c r="J44" s="455"/>
      <c r="K44" s="455"/>
      <c r="L44" s="456"/>
      <c r="M44" s="356"/>
      <c r="N44" s="356"/>
      <c r="O44" s="187"/>
      <c r="P44" s="187"/>
      <c r="Q44" s="187"/>
    </row>
    <row r="45" spans="1:17" ht="12" customHeight="1">
      <c r="A45" s="457"/>
      <c r="B45" s="458"/>
      <c r="C45" s="458"/>
      <c r="D45" s="458"/>
      <c r="E45" s="183">
        <f>'5- Identificación de Riesgos'!D29</f>
        <v>0</v>
      </c>
      <c r="F45" s="404"/>
      <c r="G45" s="454"/>
      <c r="H45" s="356"/>
      <c r="I45" s="186"/>
      <c r="J45" s="455"/>
      <c r="K45" s="455"/>
      <c r="L45" s="456"/>
      <c r="M45" s="356"/>
      <c r="N45" s="356"/>
      <c r="O45" s="187"/>
      <c r="P45" s="187"/>
      <c r="Q45" s="187"/>
    </row>
    <row r="46" spans="1:17" ht="12" customHeight="1">
      <c r="A46" s="457"/>
      <c r="B46" s="458"/>
      <c r="C46" s="458"/>
      <c r="D46" s="458"/>
      <c r="E46" s="183">
        <f>'5- Identificación de Riesgos'!D30</f>
        <v>0</v>
      </c>
      <c r="F46" s="404"/>
      <c r="G46" s="454"/>
      <c r="H46" s="356"/>
      <c r="I46" s="186"/>
      <c r="J46" s="455"/>
      <c r="K46" s="455"/>
      <c r="L46" s="456"/>
      <c r="M46" s="356"/>
      <c r="N46" s="356"/>
      <c r="O46" s="187"/>
      <c r="P46" s="187"/>
      <c r="Q46" s="187"/>
    </row>
    <row r="47" spans="1:17" ht="12" customHeight="1">
      <c r="A47" s="457"/>
      <c r="B47" s="458"/>
      <c r="C47" s="458"/>
      <c r="D47" s="458"/>
      <c r="E47" s="183">
        <f>'5- Identificación de Riesgos'!D31</f>
        <v>0</v>
      </c>
      <c r="F47" s="404"/>
      <c r="G47" s="454"/>
      <c r="H47" s="356"/>
      <c r="I47" s="186"/>
      <c r="J47" s="455"/>
      <c r="K47" s="455"/>
      <c r="L47" s="456"/>
      <c r="M47" s="356"/>
      <c r="N47" s="356"/>
      <c r="O47" s="187"/>
      <c r="P47" s="187"/>
      <c r="Q47" s="187"/>
    </row>
    <row r="48" spans="1:17" ht="12" customHeight="1">
      <c r="A48" s="457"/>
      <c r="B48" s="458"/>
      <c r="C48" s="458"/>
      <c r="D48" s="458"/>
      <c r="E48" s="183">
        <f>'5- Identificación de Riesgos'!D32</f>
        <v>0</v>
      </c>
      <c r="F48" s="404"/>
      <c r="G48" s="454"/>
      <c r="H48" s="356"/>
      <c r="I48" s="186"/>
      <c r="J48" s="455"/>
      <c r="K48" s="455"/>
      <c r="L48" s="456"/>
      <c r="M48" s="356"/>
      <c r="N48" s="356"/>
      <c r="O48" s="187"/>
      <c r="P48" s="187"/>
      <c r="Q48" s="187"/>
    </row>
    <row r="49" spans="1:17" ht="12" customHeight="1">
      <c r="A49" s="457"/>
      <c r="B49" s="458"/>
      <c r="C49" s="458"/>
      <c r="D49" s="458"/>
      <c r="E49" s="183">
        <f>'5- Identificación de Riesgos'!D33</f>
        <v>0</v>
      </c>
      <c r="F49" s="404"/>
      <c r="G49" s="454"/>
      <c r="H49" s="356"/>
      <c r="I49" s="186"/>
      <c r="J49" s="455"/>
      <c r="K49" s="455"/>
      <c r="L49" s="456"/>
      <c r="M49" s="356"/>
      <c r="N49" s="356"/>
      <c r="O49" s="187"/>
      <c r="P49" s="187"/>
      <c r="Q49" s="187"/>
    </row>
    <row r="50" spans="1:17" ht="24" customHeight="1">
      <c r="A50" s="457">
        <f>'5- Identificación de Riesgos'!A34</f>
        <v>8</v>
      </c>
      <c r="B50" s="458" t="str">
        <f>'5- Identificación de Riesgos'!B34</f>
        <v>Ofrecer, prometer, entregar, aceptar o solicitar una ventaja indebida para dar tramite de pago de devolución de sumas de dinero de competencia del Fondos Especiales.</v>
      </c>
      <c r="C50" s="458" t="str">
        <f>'5- Identificación de Riesgos'!C34</f>
        <v>Cuando se solicita y se tramita la solicitud de devolución de sumas de dinero de los Fondos Especiales sin el lleno de los requisitos legales, se falsifican documentos soporte para el pago.</v>
      </c>
      <c r="D50" s="458" t="s">
        <v>296</v>
      </c>
      <c r="E50" s="183" t="str">
        <f>'5- Identificación de Riesgos'!D34</f>
        <v>1. Falta de ética de los servidores públicos (Debilidades en principios y valores)</v>
      </c>
      <c r="F50" s="404" t="str">
        <f>'5- Identificación de Riesgos'!H34</f>
        <v>Muy Baja - 1</v>
      </c>
      <c r="G50" s="356" t="str">
        <f>'5- Identificación de Riesgos'!M34</f>
        <v>Menor - 2</v>
      </c>
      <c r="H50" s="356" t="str">
        <f>'5- Identificación de Riesgos'!N34</f>
        <v>Bajo - 2</v>
      </c>
      <c r="I50" s="186"/>
      <c r="J50" s="455" t="str">
        <f>'6- Valoración Controles'!T34</f>
        <v>Muy Baja - 1</v>
      </c>
      <c r="K50" s="455" t="str">
        <f>'6- Valoración Controles'!U34</f>
        <v>Menor - 2</v>
      </c>
      <c r="L50" s="456"/>
      <c r="M50" s="356" t="str">
        <f>'6- Valoración Controles'!V34</f>
        <v>Bajo - 2</v>
      </c>
      <c r="N50" s="356" t="s">
        <v>381</v>
      </c>
      <c r="O50" s="187" t="s">
        <v>383</v>
      </c>
      <c r="P50" s="187" t="s">
        <v>384</v>
      </c>
      <c r="Q50" s="187">
        <v>45366</v>
      </c>
    </row>
    <row r="51" spans="1:17" ht="24" customHeight="1">
      <c r="A51" s="457"/>
      <c r="B51" s="458"/>
      <c r="C51" s="458"/>
      <c r="D51" s="458"/>
      <c r="E51" s="183" t="str">
        <f>'5- Identificación de Riesgos'!D35</f>
        <v>2. Falta de ética de terceros interesados  (Debilidades principios y valores)</v>
      </c>
      <c r="F51" s="404"/>
      <c r="G51" s="454"/>
      <c r="H51" s="356"/>
      <c r="I51" s="186"/>
      <c r="J51" s="455"/>
      <c r="K51" s="455"/>
      <c r="L51" s="456"/>
      <c r="M51" s="356"/>
      <c r="N51" s="356"/>
      <c r="O51" s="187"/>
      <c r="P51" s="187"/>
      <c r="Q51" s="187"/>
    </row>
    <row r="52" spans="1:17" ht="30.75" customHeight="1">
      <c r="A52" s="457"/>
      <c r="B52" s="458"/>
      <c r="C52" s="458"/>
      <c r="D52" s="458"/>
      <c r="E52" s="183" t="str">
        <f>'5- Identificación de Riesgos'!D36</f>
        <v>3. Debilidades en los controles del procedimiento de Devolución de sumas de dinero</v>
      </c>
      <c r="F52" s="404"/>
      <c r="G52" s="454"/>
      <c r="H52" s="356"/>
      <c r="I52" s="186"/>
      <c r="J52" s="455"/>
      <c r="K52" s="455"/>
      <c r="L52" s="456"/>
      <c r="M52" s="356"/>
      <c r="N52" s="356"/>
      <c r="O52" s="187"/>
      <c r="P52" s="187"/>
      <c r="Q52" s="187"/>
    </row>
    <row r="53" spans="1:17" ht="12.75" customHeight="1">
      <c r="A53" s="457"/>
      <c r="B53" s="458"/>
      <c r="C53" s="458"/>
      <c r="D53" s="458"/>
      <c r="E53" s="183" t="str">
        <f>'5- Identificación de Riesgos'!D37</f>
        <v>4. Concentración de funciones</v>
      </c>
      <c r="F53" s="404"/>
      <c r="G53" s="454"/>
      <c r="H53" s="356"/>
      <c r="I53" s="186"/>
      <c r="J53" s="455"/>
      <c r="K53" s="455"/>
      <c r="L53" s="456"/>
      <c r="M53" s="356"/>
      <c r="N53" s="356"/>
      <c r="O53" s="187"/>
      <c r="P53" s="187"/>
      <c r="Q53" s="187"/>
    </row>
    <row r="54" spans="1:17" ht="12.75" customHeight="1">
      <c r="A54" s="457"/>
      <c r="B54" s="458"/>
      <c r="C54" s="458"/>
      <c r="D54" s="458"/>
      <c r="E54" s="183">
        <f>'5- Identificación de Riesgos'!D38</f>
        <v>0</v>
      </c>
      <c r="F54" s="404"/>
      <c r="G54" s="454"/>
      <c r="H54" s="356"/>
      <c r="I54" s="186"/>
      <c r="J54" s="455"/>
      <c r="K54" s="455"/>
      <c r="L54" s="456"/>
      <c r="M54" s="356"/>
      <c r="N54" s="356"/>
      <c r="O54" s="187"/>
      <c r="P54" s="187"/>
      <c r="Q54" s="187"/>
    </row>
    <row r="55" spans="1:17" ht="12.75" customHeight="1">
      <c r="A55" s="457"/>
      <c r="B55" s="458"/>
      <c r="C55" s="458"/>
      <c r="D55" s="458"/>
      <c r="E55" s="183">
        <f>'5- Identificación de Riesgos'!D39</f>
        <v>0</v>
      </c>
      <c r="F55" s="404"/>
      <c r="G55" s="454"/>
      <c r="H55" s="356"/>
      <c r="I55" s="186"/>
      <c r="J55" s="455"/>
      <c r="K55" s="455"/>
      <c r="L55" s="456"/>
      <c r="M55" s="356"/>
      <c r="N55" s="356"/>
      <c r="O55" s="187"/>
      <c r="P55" s="187"/>
      <c r="Q55" s="187"/>
    </row>
    <row r="56" spans="1:17" ht="12.75" customHeight="1">
      <c r="A56" s="457"/>
      <c r="B56" s="458"/>
      <c r="C56" s="458"/>
      <c r="D56" s="458"/>
      <c r="E56" s="183">
        <f>'5- Identificación de Riesgos'!D40</f>
        <v>0</v>
      </c>
      <c r="F56" s="404"/>
      <c r="G56" s="454"/>
      <c r="H56" s="356"/>
      <c r="I56" s="186"/>
      <c r="J56" s="455"/>
      <c r="K56" s="455"/>
      <c r="L56" s="456"/>
      <c r="M56" s="356"/>
      <c r="N56" s="356"/>
      <c r="O56" s="187"/>
      <c r="P56" s="187"/>
      <c r="Q56" s="187"/>
    </row>
    <row r="57" spans="1:17" ht="12.75" customHeight="1">
      <c r="A57" s="457"/>
      <c r="B57" s="458"/>
      <c r="C57" s="458"/>
      <c r="D57" s="458"/>
      <c r="E57" s="183">
        <f>'5- Identificación de Riesgos'!D41</f>
        <v>0</v>
      </c>
      <c r="F57" s="404"/>
      <c r="G57" s="454"/>
      <c r="H57" s="356"/>
      <c r="I57" s="186"/>
      <c r="J57" s="455"/>
      <c r="K57" s="455"/>
      <c r="L57" s="456"/>
      <c r="M57" s="356"/>
      <c r="N57" s="356"/>
      <c r="O57" s="187"/>
      <c r="P57" s="187"/>
      <c r="Q57" s="187"/>
    </row>
    <row r="58" spans="1:17" ht="12.75" customHeight="1">
      <c r="A58" s="457"/>
      <c r="B58" s="458"/>
      <c r="C58" s="458"/>
      <c r="D58" s="458"/>
      <c r="E58" s="183">
        <f>'5- Identificación de Riesgos'!D42</f>
        <v>0</v>
      </c>
      <c r="F58" s="404"/>
      <c r="G58" s="454"/>
      <c r="H58" s="356"/>
      <c r="I58" s="186"/>
      <c r="J58" s="455"/>
      <c r="K58" s="455"/>
      <c r="L58" s="456"/>
      <c r="M58" s="356"/>
      <c r="N58" s="356"/>
      <c r="O58" s="187"/>
      <c r="P58" s="187"/>
      <c r="Q58" s="187"/>
    </row>
    <row r="59" spans="1:17" ht="12.75" customHeight="1">
      <c r="A59" s="457"/>
      <c r="B59" s="458"/>
      <c r="C59" s="458"/>
      <c r="D59" s="458"/>
      <c r="E59" s="183">
        <f>'5- Identificación de Riesgos'!D43</f>
        <v>0</v>
      </c>
      <c r="F59" s="404"/>
      <c r="G59" s="454"/>
      <c r="H59" s="356"/>
      <c r="I59" s="186"/>
      <c r="J59" s="455"/>
      <c r="K59" s="455"/>
      <c r="L59" s="456"/>
      <c r="M59" s="356"/>
      <c r="N59" s="356"/>
      <c r="O59" s="187"/>
      <c r="P59" s="187"/>
      <c r="Q59" s="187"/>
    </row>
    <row r="60" spans="1:17" ht="25.5" customHeight="1">
      <c r="A60" s="457">
        <f>'5- Identificación de Riesgos'!A44</f>
        <v>9</v>
      </c>
      <c r="B60" s="458" t="str">
        <f>'5- Identificación de Riesgos'!B44</f>
        <v>Ofrecer, prometer, entregar, aceptar o solicitar una ventaja indebida para efectuar la asignación presupuestal</v>
      </c>
      <c r="C60" s="458" t="str">
        <f>'5- Identificación de Riesgos'!C44</f>
        <v>La asignación y modificaciones presupuestales se realizan con criterios subjetivos para satisfacer beneficios particulares evitando la aplicación de los objetivos institucionales para la distribución del presupuesto.</v>
      </c>
      <c r="D60" s="458" t="s">
        <v>296</v>
      </c>
      <c r="E60" s="183" t="str">
        <f>'5- Identificación de Riesgos'!D44</f>
        <v>1. Falta de ética de los servidores públicos (Debilidades en principios y valores)</v>
      </c>
      <c r="F60" s="404" t="str">
        <f>'5- Identificación de Riesgos'!H44</f>
        <v>Muy Baja - 1</v>
      </c>
      <c r="G60" s="356" t="str">
        <f>'5- Identificación de Riesgos'!M44</f>
        <v>Menor - 2</v>
      </c>
      <c r="H60" s="356" t="str">
        <f>'5- Identificación de Riesgos'!N44</f>
        <v>Bajo - 2</v>
      </c>
      <c r="I60" s="186"/>
      <c r="J60" s="455" t="str">
        <f>'6- Valoración Controles'!T44</f>
        <v>Muy Baja - 1</v>
      </c>
      <c r="K60" s="455" t="str">
        <f>'6- Valoración Controles'!U44</f>
        <v>Menor - 2</v>
      </c>
      <c r="L60" s="456"/>
      <c r="M60" s="356" t="str">
        <f>'6- Valoración Controles'!V44</f>
        <v>Bajo - 2</v>
      </c>
      <c r="N60" s="356" t="s">
        <v>381</v>
      </c>
      <c r="O60" s="187" t="s">
        <v>383</v>
      </c>
      <c r="P60" s="187" t="s">
        <v>384</v>
      </c>
      <c r="Q60" s="187">
        <v>45366</v>
      </c>
    </row>
    <row r="61" spans="1:17" ht="25.5" customHeight="1">
      <c r="A61" s="457"/>
      <c r="B61" s="458"/>
      <c r="C61" s="458"/>
      <c r="D61" s="458"/>
      <c r="E61" s="183" t="str">
        <f>'5- Identificación de Riesgos'!D45</f>
        <v>2. Falta de ética de terceros interesados  (Debilidades principios y valores)</v>
      </c>
      <c r="F61" s="404"/>
      <c r="G61" s="454"/>
      <c r="H61" s="356"/>
      <c r="I61" s="186"/>
      <c r="J61" s="455"/>
      <c r="K61" s="455"/>
      <c r="L61" s="456"/>
      <c r="M61" s="356"/>
      <c r="N61" s="356"/>
      <c r="O61" s="187"/>
      <c r="P61" s="187"/>
      <c r="Q61" s="187"/>
    </row>
    <row r="62" spans="1:17" ht="47.25" customHeight="1">
      <c r="A62" s="457"/>
      <c r="B62" s="458"/>
      <c r="C62" s="458"/>
      <c r="D62" s="458"/>
      <c r="E62" s="183" t="str">
        <f>'5- Identificación de Riesgos'!D46</f>
        <v xml:space="preserve">3. La asignación presupuestal se tramita incumpliendo criterios técnicos y legales, está concentrada en un solo servidor y carece de controles administrativos. </v>
      </c>
      <c r="F62" s="404"/>
      <c r="G62" s="454"/>
      <c r="H62" s="356"/>
      <c r="I62" s="186"/>
      <c r="J62" s="455"/>
      <c r="K62" s="455"/>
      <c r="L62" s="456"/>
      <c r="M62" s="356"/>
      <c r="N62" s="356"/>
      <c r="O62" s="187"/>
      <c r="P62" s="187"/>
      <c r="Q62" s="187"/>
    </row>
    <row r="63" spans="1:17" ht="33" customHeight="1">
      <c r="A63" s="457"/>
      <c r="B63" s="458"/>
      <c r="C63" s="458"/>
      <c r="D63" s="458"/>
      <c r="E63" s="183">
        <f>'5- Identificación de Riesgos'!D47</f>
        <v>0</v>
      </c>
      <c r="F63" s="404"/>
      <c r="G63" s="454"/>
      <c r="H63" s="356"/>
      <c r="I63" s="186"/>
      <c r="J63" s="455"/>
      <c r="K63" s="455"/>
      <c r="L63" s="456"/>
      <c r="M63" s="356"/>
      <c r="N63" s="356"/>
      <c r="O63" s="187"/>
      <c r="P63" s="187"/>
      <c r="Q63" s="187"/>
    </row>
    <row r="64" spans="1:17" ht="30.75" customHeight="1">
      <c r="A64" s="457"/>
      <c r="B64" s="458"/>
      <c r="C64" s="458"/>
      <c r="D64" s="458"/>
      <c r="E64" s="183">
        <f>'5- Identificación de Riesgos'!D48</f>
        <v>0</v>
      </c>
      <c r="F64" s="404"/>
      <c r="G64" s="454"/>
      <c r="H64" s="356"/>
      <c r="I64" s="186"/>
      <c r="J64" s="455"/>
      <c r="K64" s="455"/>
      <c r="L64" s="456"/>
      <c r="M64" s="356"/>
      <c r="N64" s="356"/>
      <c r="O64" s="187"/>
      <c r="P64" s="187"/>
      <c r="Q64" s="187"/>
    </row>
    <row r="65" spans="1:17" ht="25.5" customHeight="1">
      <c r="A65" s="457"/>
      <c r="B65" s="458"/>
      <c r="C65" s="458"/>
      <c r="D65" s="458"/>
      <c r="E65" s="183">
        <f>'5- Identificación de Riesgos'!D49</f>
        <v>0</v>
      </c>
      <c r="F65" s="404"/>
      <c r="G65" s="454"/>
      <c r="H65" s="356"/>
      <c r="I65" s="186"/>
      <c r="J65" s="455"/>
      <c r="K65" s="455"/>
      <c r="L65" s="456"/>
      <c r="M65" s="356"/>
      <c r="N65" s="356"/>
      <c r="O65" s="187"/>
      <c r="P65" s="187"/>
      <c r="Q65" s="187"/>
    </row>
    <row r="66" spans="1:17" ht="14.25" customHeight="1">
      <c r="A66" s="457"/>
      <c r="B66" s="458"/>
      <c r="C66" s="458"/>
      <c r="D66" s="458"/>
      <c r="E66" s="183">
        <f>'5- Identificación de Riesgos'!D50</f>
        <v>0</v>
      </c>
      <c r="F66" s="404"/>
      <c r="G66" s="454"/>
      <c r="H66" s="356"/>
      <c r="I66" s="186"/>
      <c r="J66" s="455"/>
      <c r="K66" s="455"/>
      <c r="L66" s="456"/>
      <c r="M66" s="356"/>
      <c r="N66" s="356"/>
      <c r="O66" s="187"/>
      <c r="P66" s="187"/>
      <c r="Q66" s="187"/>
    </row>
    <row r="67" spans="1:17" ht="14.25" customHeight="1">
      <c r="A67" s="457"/>
      <c r="B67" s="458"/>
      <c r="C67" s="458"/>
      <c r="D67" s="458"/>
      <c r="E67" s="183">
        <f>'5- Identificación de Riesgos'!D51</f>
        <v>0</v>
      </c>
      <c r="F67" s="404"/>
      <c r="G67" s="454"/>
      <c r="H67" s="356"/>
      <c r="I67" s="186"/>
      <c r="J67" s="455"/>
      <c r="K67" s="455"/>
      <c r="L67" s="456"/>
      <c r="M67" s="356"/>
      <c r="N67" s="356"/>
      <c r="O67" s="187"/>
      <c r="P67" s="187"/>
      <c r="Q67" s="187"/>
    </row>
    <row r="68" spans="1:17" ht="14.25" customHeight="1">
      <c r="A68" s="457"/>
      <c r="B68" s="458"/>
      <c r="C68" s="458"/>
      <c r="D68" s="458"/>
      <c r="E68" s="183">
        <f>'5- Identificación de Riesgos'!D52</f>
        <v>0</v>
      </c>
      <c r="F68" s="404"/>
      <c r="G68" s="454"/>
      <c r="H68" s="356"/>
      <c r="I68" s="186"/>
      <c r="J68" s="455"/>
      <c r="K68" s="455"/>
      <c r="L68" s="456"/>
      <c r="M68" s="356"/>
      <c r="N68" s="356"/>
      <c r="O68" s="187"/>
      <c r="P68" s="187"/>
      <c r="Q68" s="187"/>
    </row>
    <row r="69" spans="1:17" ht="14.25" customHeight="1">
      <c r="A69" s="457"/>
      <c r="B69" s="458"/>
      <c r="C69" s="458"/>
      <c r="D69" s="458"/>
      <c r="E69" s="183">
        <f>'5- Identificación de Riesgos'!D53</f>
        <v>0</v>
      </c>
      <c r="F69" s="404"/>
      <c r="G69" s="454"/>
      <c r="H69" s="356"/>
      <c r="I69" s="186"/>
      <c r="J69" s="455"/>
      <c r="K69" s="455"/>
      <c r="L69" s="456"/>
      <c r="M69" s="356"/>
      <c r="N69" s="356"/>
      <c r="O69" s="187"/>
      <c r="P69" s="187"/>
      <c r="Q69" s="187"/>
    </row>
    <row r="70" spans="1:17" ht="23.25" customHeight="1">
      <c r="A70" s="457">
        <f>'5- Identificación de Riesgos'!A54</f>
        <v>10</v>
      </c>
      <c r="B70" s="458" t="str">
        <f>'5- Identificación de Riesgos'!B54</f>
        <v>Ofrecer, prometer, entregar, aceptar o solicitar una ventaja indebida para tramitar cuentas sin el lleno de requisitos contractuales o aplicar erradamente deducciones.</v>
      </c>
      <c r="C70" s="458" t="str">
        <f>'5- Identificación de Riesgos'!C54</f>
        <v>Omitir la verificación de los documentos requeridos para tramitar la obligación, o elaborar la abligación sin los descuentos establecidos en la ley, o demorar la elaboración del documento de manera injustificada</v>
      </c>
      <c r="D70" s="458" t="s">
        <v>296</v>
      </c>
      <c r="E70" s="183" t="str">
        <f>'5- Identificación de Riesgos'!D54</f>
        <v>1. Falta de ética de los servidores públicos (Debilidades en principios y valores)</v>
      </c>
      <c r="F70" s="404" t="str">
        <f>'5- Identificación de Riesgos'!H54</f>
        <v>Muy Baja - 1</v>
      </c>
      <c r="G70" s="356" t="str">
        <f>'5- Identificación de Riesgos'!M54</f>
        <v>Menor - 2</v>
      </c>
      <c r="H70" s="356" t="str">
        <f>'5- Identificación de Riesgos'!N54</f>
        <v>Bajo - 2</v>
      </c>
      <c r="I70" s="186"/>
      <c r="J70" s="455" t="str">
        <f>'6- Valoración Controles'!T54</f>
        <v>Muy Baja - 1</v>
      </c>
      <c r="K70" s="455" t="str">
        <f>'6- Valoración Controles'!U54</f>
        <v>Menor - 2</v>
      </c>
      <c r="L70" s="456"/>
      <c r="M70" s="356" t="str">
        <f>'6- Valoración Controles'!V54</f>
        <v>Bajo - 2</v>
      </c>
      <c r="N70" s="356" t="s">
        <v>381</v>
      </c>
      <c r="O70" s="187" t="s">
        <v>383</v>
      </c>
      <c r="P70" s="187" t="s">
        <v>384</v>
      </c>
      <c r="Q70" s="187">
        <v>45366</v>
      </c>
    </row>
    <row r="71" spans="1:17" ht="23.25" customHeight="1">
      <c r="A71" s="457"/>
      <c r="B71" s="458"/>
      <c r="C71" s="458"/>
      <c r="D71" s="458"/>
      <c r="E71" s="183" t="str">
        <f>'5- Identificación de Riesgos'!D55</f>
        <v>2. Falta de ética de terceros interesados  (Debilidades principios y valores)</v>
      </c>
      <c r="F71" s="404"/>
      <c r="G71" s="454"/>
      <c r="H71" s="356"/>
      <c r="I71" s="186"/>
      <c r="J71" s="455"/>
      <c r="K71" s="455"/>
      <c r="L71" s="456"/>
      <c r="M71" s="356"/>
      <c r="N71" s="356"/>
      <c r="O71" s="187"/>
      <c r="P71" s="187"/>
      <c r="Q71" s="187"/>
    </row>
    <row r="72" spans="1:17" ht="23.25" customHeight="1">
      <c r="A72" s="457"/>
      <c r="B72" s="458"/>
      <c r="C72" s="458"/>
      <c r="D72" s="458"/>
      <c r="E72" s="183" t="str">
        <f>'5- Identificación de Riesgos'!D56</f>
        <v>3. Falta de compromiso y sinergia administrativa para revisar la completitud de los soportes ordenados en el contrato, como requisito para trámite de pago o ausencia de verificación de su publicación en SECOPII</v>
      </c>
      <c r="F72" s="404"/>
      <c r="G72" s="454"/>
      <c r="H72" s="356"/>
      <c r="I72" s="186"/>
      <c r="J72" s="455"/>
      <c r="K72" s="455"/>
      <c r="L72" s="456"/>
      <c r="M72" s="356"/>
      <c r="N72" s="356"/>
      <c r="O72" s="187"/>
      <c r="P72" s="187"/>
      <c r="Q72" s="187"/>
    </row>
    <row r="73" spans="1:17" ht="13.5" customHeight="1">
      <c r="A73" s="457"/>
      <c r="B73" s="458"/>
      <c r="C73" s="458"/>
      <c r="D73" s="458"/>
      <c r="E73" s="183" t="str">
        <f>'5- Identificación de Riesgos'!D57</f>
        <v>4. Desconocimiento de las normas tributarias que se aplican y que incluyen obligación de hacer retenciones en la fuente</v>
      </c>
      <c r="F73" s="404"/>
      <c r="G73" s="454"/>
      <c r="H73" s="356"/>
      <c r="I73" s="186"/>
      <c r="J73" s="455"/>
      <c r="K73" s="455"/>
      <c r="L73" s="456"/>
      <c r="M73" s="356"/>
      <c r="N73" s="356"/>
      <c r="O73" s="187"/>
      <c r="P73" s="187"/>
      <c r="Q73" s="187"/>
    </row>
    <row r="74" spans="1:17" ht="13.5" customHeight="1">
      <c r="A74" s="457"/>
      <c r="B74" s="458"/>
      <c r="C74" s="458"/>
      <c r="D74" s="458"/>
      <c r="E74" s="183" t="str">
        <f>'5- Identificación de Riesgos'!D58</f>
        <v>5. Desidia administrativa en el trámite de las cuentas que generen perjuicios a beneficiarios de pagos por demoras injustificadas</v>
      </c>
      <c r="F74" s="404"/>
      <c r="G74" s="454"/>
      <c r="H74" s="356"/>
      <c r="I74" s="186"/>
      <c r="J74" s="455"/>
      <c r="K74" s="455"/>
      <c r="L74" s="456"/>
      <c r="M74" s="356"/>
      <c r="N74" s="356"/>
      <c r="O74" s="187"/>
      <c r="P74" s="187"/>
      <c r="Q74" s="187"/>
    </row>
    <row r="75" spans="1:17" ht="13.5" customHeight="1">
      <c r="A75" s="457"/>
      <c r="B75" s="458"/>
      <c r="C75" s="458"/>
      <c r="D75" s="458"/>
      <c r="E75" s="183" t="str">
        <f>'5- Identificación de Riesgos'!D59</f>
        <v>6. Ausencia de controles que permitan la demora injustificada en el trámite de cuentas</v>
      </c>
      <c r="F75" s="404"/>
      <c r="G75" s="454"/>
      <c r="H75" s="356"/>
      <c r="I75" s="186"/>
      <c r="J75" s="455"/>
      <c r="K75" s="455"/>
      <c r="L75" s="456"/>
      <c r="M75" s="356"/>
      <c r="N75" s="356"/>
      <c r="O75" s="187"/>
      <c r="P75" s="187"/>
      <c r="Q75" s="187"/>
    </row>
    <row r="76" spans="1:17" ht="13.5" customHeight="1">
      <c r="A76" s="457"/>
      <c r="B76" s="458"/>
      <c r="C76" s="458"/>
      <c r="D76" s="458"/>
      <c r="E76" s="183">
        <f>'5- Identificación de Riesgos'!D60</f>
        <v>0</v>
      </c>
      <c r="F76" s="404"/>
      <c r="G76" s="454"/>
      <c r="H76" s="356"/>
      <c r="I76" s="186"/>
      <c r="J76" s="455"/>
      <c r="K76" s="455"/>
      <c r="L76" s="456"/>
      <c r="M76" s="356"/>
      <c r="N76" s="356"/>
      <c r="O76" s="187"/>
      <c r="P76" s="187"/>
      <c r="Q76" s="187"/>
    </row>
    <row r="77" spans="1:17" ht="13.5" customHeight="1">
      <c r="A77" s="457"/>
      <c r="B77" s="458"/>
      <c r="C77" s="458"/>
      <c r="D77" s="458"/>
      <c r="E77" s="183">
        <f>'5- Identificación de Riesgos'!D61</f>
        <v>0</v>
      </c>
      <c r="F77" s="404"/>
      <c r="G77" s="454"/>
      <c r="H77" s="356"/>
      <c r="I77" s="186"/>
      <c r="J77" s="455"/>
      <c r="K77" s="455"/>
      <c r="L77" s="456"/>
      <c r="M77" s="356"/>
      <c r="N77" s="356"/>
      <c r="O77" s="187"/>
      <c r="P77" s="187"/>
      <c r="Q77" s="187"/>
    </row>
    <row r="78" spans="1:17" ht="13.5" customHeight="1">
      <c r="A78" s="457"/>
      <c r="B78" s="458"/>
      <c r="C78" s="458"/>
      <c r="D78" s="458"/>
      <c r="E78" s="183">
        <f>'5- Identificación de Riesgos'!D62</f>
        <v>0</v>
      </c>
      <c r="F78" s="404"/>
      <c r="G78" s="454"/>
      <c r="H78" s="356"/>
      <c r="I78" s="186"/>
      <c r="J78" s="455"/>
      <c r="K78" s="455"/>
      <c r="L78" s="456"/>
      <c r="M78" s="356"/>
      <c r="N78" s="356"/>
      <c r="O78" s="187"/>
      <c r="P78" s="187"/>
      <c r="Q78" s="187"/>
    </row>
    <row r="79" spans="1:17" ht="13.5" customHeight="1">
      <c r="A79" s="457"/>
      <c r="B79" s="458"/>
      <c r="C79" s="458"/>
      <c r="D79" s="458"/>
      <c r="E79" s="183">
        <f>'5- Identificación de Riesgos'!D63</f>
        <v>0</v>
      </c>
      <c r="F79" s="404"/>
      <c r="G79" s="454"/>
      <c r="H79" s="356"/>
      <c r="I79" s="188"/>
      <c r="J79" s="455"/>
      <c r="K79" s="455"/>
      <c r="L79" s="456"/>
      <c r="M79" s="356"/>
      <c r="N79" s="356"/>
      <c r="O79" s="187"/>
      <c r="P79" s="187"/>
      <c r="Q79" s="187"/>
    </row>
    <row r="80" spans="1:17" ht="14.45" customHeight="1">
      <c r="A80" s="457">
        <f>'5- Identificación de Riesgos'!A64</f>
        <v>11</v>
      </c>
      <c r="B80" s="458" t="str">
        <f>'5- Identificación de Riesgos'!B64</f>
        <v>Ofrecer, prometer, entregar, aceptar o solicitar una ventaja indebida para girar un cheque a un beneficiario diferente al que corresponde.</v>
      </c>
      <c r="C80" s="458" t="str">
        <f>'5- Identificación de Riesgos'!C64</f>
        <v xml:space="preserve">Utilizar los giros recibidos del Ministerio de Hacienda para beneficiar a un tercero. </v>
      </c>
      <c r="F80" s="404" t="str">
        <f>'5- Identificación de Riesgos'!H64</f>
        <v>Muy Baja - 1</v>
      </c>
      <c r="G80" s="356" t="str">
        <f>'5- Identificación de Riesgos'!M64</f>
        <v>Menor - 2</v>
      </c>
      <c r="H80" s="356" t="str">
        <f>'5- Identificación de Riesgos'!N64</f>
        <v>Bajo - 2</v>
      </c>
      <c r="I80" s="186"/>
      <c r="J80" s="455" t="str">
        <f>'6- Valoración Controles'!T64</f>
        <v>Muy Baja - 1</v>
      </c>
      <c r="K80" s="455" t="str">
        <f>'6- Valoración Controles'!U64</f>
        <v>Menor - 2</v>
      </c>
      <c r="L80" s="456"/>
      <c r="M80" s="356" t="str">
        <f>'6- Valoración Controles'!V64</f>
        <v>Bajo - 2</v>
      </c>
      <c r="N80" s="356" t="s">
        <v>381</v>
      </c>
      <c r="O80" s="187"/>
      <c r="P80" s="187"/>
      <c r="Q80" s="187"/>
    </row>
    <row r="81" spans="1:17">
      <c r="A81" s="457"/>
      <c r="B81" s="458"/>
      <c r="C81" s="458"/>
      <c r="F81" s="404"/>
      <c r="G81" s="454"/>
      <c r="H81" s="356"/>
      <c r="I81" s="186"/>
      <c r="J81" s="455"/>
      <c r="K81" s="455"/>
      <c r="L81" s="456"/>
      <c r="M81" s="356"/>
      <c r="N81" s="356"/>
      <c r="O81" s="187"/>
      <c r="P81" s="187"/>
      <c r="Q81" s="187"/>
    </row>
    <row r="82" spans="1:17">
      <c r="A82" s="457"/>
      <c r="B82" s="458"/>
      <c r="C82" s="458"/>
      <c r="F82" s="404"/>
      <c r="G82" s="454"/>
      <c r="H82" s="356"/>
      <c r="I82" s="186"/>
      <c r="J82" s="455"/>
      <c r="K82" s="455"/>
      <c r="L82" s="456"/>
      <c r="M82" s="356"/>
      <c r="N82" s="356"/>
      <c r="O82" s="187"/>
      <c r="P82" s="187"/>
      <c r="Q82" s="187"/>
    </row>
    <row r="83" spans="1:17">
      <c r="A83" s="457"/>
      <c r="B83" s="458"/>
      <c r="C83" s="458"/>
      <c r="F83" s="404"/>
      <c r="G83" s="454"/>
      <c r="H83" s="356"/>
      <c r="I83" s="186"/>
      <c r="J83" s="455"/>
      <c r="K83" s="455"/>
      <c r="L83" s="456"/>
      <c r="M83" s="356"/>
      <c r="N83" s="356"/>
      <c r="O83" s="187"/>
      <c r="P83" s="187"/>
      <c r="Q83" s="187"/>
    </row>
    <row r="84" spans="1:17">
      <c r="A84" s="457"/>
      <c r="B84" s="458"/>
      <c r="C84" s="458"/>
      <c r="F84" s="404"/>
      <c r="G84" s="454"/>
      <c r="H84" s="356"/>
      <c r="I84" s="186"/>
      <c r="J84" s="455"/>
      <c r="K84" s="455"/>
      <c r="L84" s="456"/>
      <c r="M84" s="356"/>
      <c r="N84" s="356"/>
      <c r="O84" s="187"/>
      <c r="P84" s="187"/>
      <c r="Q84" s="187"/>
    </row>
    <row r="85" spans="1:17">
      <c r="A85" s="457"/>
      <c r="B85" s="458"/>
      <c r="C85" s="458"/>
      <c r="F85" s="404"/>
      <c r="G85" s="454"/>
      <c r="H85" s="356"/>
      <c r="I85" s="186"/>
      <c r="J85" s="455"/>
      <c r="K85" s="455"/>
      <c r="L85" s="456"/>
      <c r="M85" s="356"/>
      <c r="N85" s="356"/>
      <c r="O85" s="187"/>
      <c r="P85" s="187"/>
      <c r="Q85" s="187"/>
    </row>
    <row r="86" spans="1:17">
      <c r="A86" s="457"/>
      <c r="B86" s="458"/>
      <c r="C86" s="458"/>
      <c r="F86" s="404"/>
      <c r="G86" s="454"/>
      <c r="H86" s="356"/>
      <c r="I86" s="186"/>
      <c r="J86" s="455"/>
      <c r="K86" s="455"/>
      <c r="L86" s="456"/>
      <c r="M86" s="356"/>
      <c r="N86" s="356"/>
      <c r="O86" s="187"/>
      <c r="P86" s="187"/>
      <c r="Q86" s="187"/>
    </row>
    <row r="87" spans="1:17">
      <c r="A87" s="457"/>
      <c r="B87" s="458"/>
      <c r="C87" s="458"/>
      <c r="F87" s="404"/>
      <c r="G87" s="454"/>
      <c r="H87" s="356"/>
      <c r="I87" s="186"/>
      <c r="J87" s="455"/>
      <c r="K87" s="455"/>
      <c r="L87" s="456"/>
      <c r="M87" s="356"/>
      <c r="N87" s="356"/>
      <c r="O87" s="187"/>
      <c r="P87" s="187"/>
      <c r="Q87" s="187"/>
    </row>
    <row r="88" spans="1:17">
      <c r="A88" s="457"/>
      <c r="B88" s="458"/>
      <c r="C88" s="458"/>
      <c r="F88" s="404"/>
      <c r="G88" s="454"/>
      <c r="H88" s="356"/>
      <c r="I88" s="186"/>
      <c r="J88" s="455"/>
      <c r="K88" s="455"/>
      <c r="L88" s="456"/>
      <c r="M88" s="356"/>
      <c r="N88" s="356"/>
      <c r="O88" s="187"/>
      <c r="P88" s="187"/>
      <c r="Q88" s="187"/>
    </row>
    <row r="89" spans="1:17">
      <c r="A89" s="457"/>
      <c r="B89" s="458"/>
      <c r="C89" s="458"/>
      <c r="F89" s="404"/>
      <c r="G89" s="454"/>
      <c r="H89" s="356"/>
      <c r="I89" s="188"/>
      <c r="J89" s="455"/>
      <c r="K89" s="455"/>
      <c r="L89" s="456"/>
      <c r="M89" s="356"/>
      <c r="N89" s="356"/>
      <c r="O89" s="187"/>
      <c r="P89" s="187"/>
      <c r="Q89" s="187"/>
    </row>
  </sheetData>
  <mergeCells count="123">
    <mergeCell ref="M80:M89"/>
    <mergeCell ref="N80:N89"/>
    <mergeCell ref="A80:A89"/>
    <mergeCell ref="B80:B89"/>
    <mergeCell ref="C80:C89"/>
    <mergeCell ref="F80:F89"/>
    <mergeCell ref="G80:G89"/>
    <mergeCell ref="H80:H89"/>
    <mergeCell ref="J80:J89"/>
    <mergeCell ref="K80:K89"/>
    <mergeCell ref="L80:L89"/>
    <mergeCell ref="A7:E7"/>
    <mergeCell ref="F7:H7"/>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O8:O9"/>
    <mergeCell ref="P8:P9"/>
    <mergeCell ref="Q8:Q9"/>
    <mergeCell ref="E8:E9"/>
    <mergeCell ref="D8:D9"/>
    <mergeCell ref="B8:B9"/>
    <mergeCell ref="N20:N29"/>
    <mergeCell ref="C20:C29"/>
    <mergeCell ref="D20:D29"/>
    <mergeCell ref="F30:F39"/>
    <mergeCell ref="G30:G39"/>
    <mergeCell ref="H30:H39"/>
    <mergeCell ref="J30:J39"/>
    <mergeCell ref="L30:L39"/>
    <mergeCell ref="G20:G29"/>
    <mergeCell ref="H20:H29"/>
    <mergeCell ref="J20:J29"/>
    <mergeCell ref="K20:K29"/>
    <mergeCell ref="C30:C39"/>
    <mergeCell ref="K30:K39"/>
    <mergeCell ref="L20:L29"/>
    <mergeCell ref="F20:F29"/>
    <mergeCell ref="D30:D39"/>
    <mergeCell ref="L10:L19"/>
    <mergeCell ref="M20:M29"/>
    <mergeCell ref="A10:A19"/>
    <mergeCell ref="B10:B19"/>
    <mergeCell ref="C10:C19"/>
    <mergeCell ref="D10:D19"/>
    <mergeCell ref="A30:A39"/>
    <mergeCell ref="B30:B39"/>
    <mergeCell ref="A20:A29"/>
    <mergeCell ref="B20:B29"/>
    <mergeCell ref="M10:M19"/>
    <mergeCell ref="N10:N19"/>
    <mergeCell ref="F10:F19"/>
    <mergeCell ref="G10:G19"/>
    <mergeCell ref="H10:H19"/>
    <mergeCell ref="J10:J19"/>
    <mergeCell ref="K10:K19"/>
    <mergeCell ref="M30:M39"/>
    <mergeCell ref="N30:N39"/>
    <mergeCell ref="A50:A59"/>
    <mergeCell ref="B50:B59"/>
    <mergeCell ref="C50:C59"/>
    <mergeCell ref="D50:D59"/>
    <mergeCell ref="F50:F59"/>
    <mergeCell ref="A40:A49"/>
    <mergeCell ref="B40:B49"/>
    <mergeCell ref="C40:C49"/>
    <mergeCell ref="D40:D49"/>
    <mergeCell ref="F40:F49"/>
    <mergeCell ref="G40:G49"/>
    <mergeCell ref="H40:H49"/>
    <mergeCell ref="J40:J49"/>
    <mergeCell ref="K40:K49"/>
    <mergeCell ref="L40:L49"/>
    <mergeCell ref="M40:M49"/>
    <mergeCell ref="N40:N49"/>
    <mergeCell ref="H60:H69"/>
    <mergeCell ref="J60:J69"/>
    <mergeCell ref="K60:K69"/>
    <mergeCell ref="L60:L69"/>
    <mergeCell ref="M60:M69"/>
    <mergeCell ref="N60:N69"/>
    <mergeCell ref="G50:G59"/>
    <mergeCell ref="H50:H59"/>
    <mergeCell ref="J50:J59"/>
    <mergeCell ref="K50:K59"/>
    <mergeCell ref="L50:L59"/>
    <mergeCell ref="A1:C3"/>
    <mergeCell ref="E1:Q3"/>
    <mergeCell ref="A6:B6"/>
    <mergeCell ref="I8:I9"/>
    <mergeCell ref="M70:M79"/>
    <mergeCell ref="N70:N79"/>
    <mergeCell ref="G70:G79"/>
    <mergeCell ref="H70:H79"/>
    <mergeCell ref="J70:J79"/>
    <mergeCell ref="K70:K79"/>
    <mergeCell ref="L70:L79"/>
    <mergeCell ref="A70:A79"/>
    <mergeCell ref="B70:B79"/>
    <mergeCell ref="C70:C79"/>
    <mergeCell ref="D70:D79"/>
    <mergeCell ref="F70:F79"/>
    <mergeCell ref="M50:M59"/>
    <mergeCell ref="N50:N59"/>
    <mergeCell ref="A60:A69"/>
    <mergeCell ref="B60:B69"/>
    <mergeCell ref="C60:C69"/>
    <mergeCell ref="D60:D69"/>
    <mergeCell ref="F60:F69"/>
    <mergeCell ref="G60:G69"/>
  </mergeCells>
  <conditionalFormatting sqref="F10 F20 F30 F50 F60">
    <cfRule type="containsText" dxfId="228" priority="459" operator="containsText" text="Muy Baja">
      <formula>NOT(ISERROR(SEARCH("Muy Baja",F10)))</formula>
    </cfRule>
    <cfRule type="containsText" dxfId="227" priority="460" operator="containsText" text="Baja">
      <formula>NOT(ISERROR(SEARCH("Baja",F10)))</formula>
    </cfRule>
    <cfRule type="containsText" dxfId="226" priority="461" operator="containsText" text="Muy Alta">
      <formula>NOT(ISERROR(SEARCH("Muy Alta",F10)))</formula>
    </cfRule>
    <cfRule type="containsText" dxfId="225" priority="462" operator="containsText" text="Alta">
      <formula>NOT(ISERROR(SEARCH("Alta",F10)))</formula>
    </cfRule>
    <cfRule type="containsText" dxfId="224" priority="463" operator="containsText" text="Media">
      <formula>NOT(ISERROR(SEARCH("Media",F10)))</formula>
    </cfRule>
    <cfRule type="containsText" dxfId="223" priority="464" operator="containsText" text="Media">
      <formula>NOT(ISERROR(SEARCH("Media",F10)))</formula>
    </cfRule>
    <cfRule type="containsText" dxfId="222" priority="465" operator="containsText" text="Media">
      <formula>NOT(ISERROR(SEARCH("Media",F10)))</formula>
    </cfRule>
    <cfRule type="containsText" dxfId="221" priority="466" operator="containsText" text="Muy Baja">
      <formula>NOT(ISERROR(SEARCH("Muy Baja",F10)))</formula>
    </cfRule>
    <cfRule type="containsText" dxfId="220" priority="467" operator="containsText" text="Baja">
      <formula>NOT(ISERROR(SEARCH("Baja",F10)))</formula>
    </cfRule>
    <cfRule type="containsText" dxfId="219" priority="468" operator="containsText" text="Muy Baja">
      <formula>NOT(ISERROR(SEARCH("Muy Baja",F10)))</formula>
    </cfRule>
    <cfRule type="containsText" dxfId="218" priority="469" operator="containsText" text="Muy Baja">
      <formula>NOT(ISERROR(SEARCH("Muy Baja",F10)))</formula>
    </cfRule>
    <cfRule type="containsText" dxfId="217" priority="470" operator="containsText" text="Muy Baja">
      <formula>NOT(ISERROR(SEARCH("Muy Baja",F10)))</formula>
    </cfRule>
    <cfRule type="containsText" dxfId="216" priority="471" operator="containsText" text="Muy Baja'Tabla probabilidad'!">
      <formula>NOT(ISERROR(SEARCH("Muy Baja'Tabla probabilidad'!",F10)))</formula>
    </cfRule>
    <cfRule type="containsText" dxfId="215" priority="472" operator="containsText" text="Muy bajo">
      <formula>NOT(ISERROR(SEARCH("Muy bajo",F10)))</formula>
    </cfRule>
    <cfRule type="containsText" dxfId="214" priority="473" operator="containsText" text="Alta">
      <formula>NOT(ISERROR(SEARCH("Alta",F10)))</formula>
    </cfRule>
    <cfRule type="containsText" dxfId="213" priority="474" operator="containsText" text="Media">
      <formula>NOT(ISERROR(SEARCH("Media",F10)))</formula>
    </cfRule>
    <cfRule type="containsText" dxfId="212" priority="475" operator="containsText" text="Baja">
      <formula>NOT(ISERROR(SEARCH("Baja",F10)))</formula>
    </cfRule>
    <cfRule type="containsText" dxfId="211" priority="476" operator="containsText" text="Muy baja">
      <formula>NOT(ISERROR(SEARCH("Muy baja",F10)))</formula>
    </cfRule>
    <cfRule type="cellIs" dxfId="210" priority="479" operator="between">
      <formula>1</formula>
      <formula>2</formula>
    </cfRule>
    <cfRule type="cellIs" dxfId="209" priority="480" operator="between">
      <formula>0</formula>
      <formula>2</formula>
    </cfRule>
  </conditionalFormatting>
  <conditionalFormatting sqref="G10 G20 G30 G50 G60">
    <cfRule type="containsText" dxfId="208" priority="453" operator="containsText" text="Catastrófico">
      <formula>NOT(ISERROR(SEARCH("Catastrófico",G10)))</formula>
    </cfRule>
    <cfRule type="containsText" dxfId="207" priority="454" operator="containsText" text="Mayor">
      <formula>NOT(ISERROR(SEARCH("Mayor",G10)))</formula>
    </cfRule>
    <cfRule type="containsText" dxfId="206" priority="455" operator="containsText" text="Alta">
      <formula>NOT(ISERROR(SEARCH("Alta",G10)))</formula>
    </cfRule>
    <cfRule type="containsText" dxfId="205" priority="456" operator="containsText" text="Moderado">
      <formula>NOT(ISERROR(SEARCH("Moderado",G10)))</formula>
    </cfRule>
    <cfRule type="containsText" dxfId="204" priority="457" operator="containsText" text="Menor">
      <formula>NOT(ISERROR(SEARCH("Menor",G10)))</formula>
    </cfRule>
    <cfRule type="containsText" dxfId="203" priority="458" operator="containsText" text="Leve">
      <formula>NOT(ISERROR(SEARCH("Leve",G10)))</formula>
    </cfRule>
  </conditionalFormatting>
  <conditionalFormatting sqref="H10:I10 H20:I20 H30:I30 H50:I50 H60:I60">
    <cfRule type="containsText" dxfId="202" priority="448" operator="containsText" text="Extremo">
      <formula>NOT(ISERROR(SEARCH("Extremo",H10)))</formula>
    </cfRule>
    <cfRule type="containsText" dxfId="201" priority="449" operator="containsText" text="Alto">
      <formula>NOT(ISERROR(SEARCH("Alto",H10)))</formula>
    </cfRule>
    <cfRule type="containsText" dxfId="200" priority="450" operator="containsText" text="Bajo">
      <formula>NOT(ISERROR(SEARCH("Bajo",H10)))</formula>
    </cfRule>
    <cfRule type="containsText" dxfId="199" priority="451" operator="containsText" text="Moderado">
      <formula>NOT(ISERROR(SEARCH("Moderado",H10)))</formula>
    </cfRule>
    <cfRule type="containsText" dxfId="198" priority="452" operator="containsText" text="Extremo">
      <formula>NOT(ISERROR(SEARCH("Extremo",H10)))</formula>
    </cfRule>
  </conditionalFormatting>
  <conditionalFormatting sqref="J20:J39 J50:J69">
    <cfRule type="containsText" dxfId="197" priority="428" operator="containsText" text="Muy Baja">
      <formula>NOT(ISERROR(SEARCH("Muy Baja",J20)))</formula>
    </cfRule>
    <cfRule type="containsText" dxfId="196" priority="434" operator="containsText" text="Muy Alta">
      <formula>NOT(ISERROR(SEARCH("Muy Alta",J20)))</formula>
    </cfRule>
    <cfRule type="containsText" dxfId="195" priority="435" operator="containsText" text="Alta">
      <formula>NOT(ISERROR(SEARCH("Alta",J20)))</formula>
    </cfRule>
    <cfRule type="containsText" dxfId="194" priority="436" operator="containsText" text="Media">
      <formula>NOT(ISERROR(SEARCH("Media",J20)))</formula>
    </cfRule>
    <cfRule type="containsText" dxfId="193" priority="437" operator="containsText" text="Baja">
      <formula>NOT(ISERROR(SEARCH("Baja",J20)))</formula>
    </cfRule>
    <cfRule type="containsText" dxfId="192" priority="438" operator="containsText" text="Muy Baja">
      <formula>NOT(ISERROR(SEARCH("Muy Baja",J20)))</formula>
    </cfRule>
  </conditionalFormatting>
  <conditionalFormatting sqref="K20:K39 K50:K69">
    <cfRule type="containsText" dxfId="191" priority="429" operator="containsText" text="Catastrófico">
      <formula>NOT(ISERROR(SEARCH("Catastrófico",K20)))</formula>
    </cfRule>
    <cfRule type="containsText" dxfId="190" priority="430" operator="containsText" text="Moderado">
      <formula>NOT(ISERROR(SEARCH("Moderado",K20)))</formula>
    </cfRule>
    <cfRule type="containsText" dxfId="189" priority="431" operator="containsText" text="Menor">
      <formula>NOT(ISERROR(SEARCH("Menor",K20)))</formula>
    </cfRule>
    <cfRule type="containsText" dxfId="188" priority="432" operator="containsText" text="Leve">
      <formula>NOT(ISERROR(SEARCH("Leve",K20)))</formula>
    </cfRule>
    <cfRule type="containsText" dxfId="187" priority="433" operator="containsText" text="Mayor">
      <formula>NOT(ISERROR(SEARCH("Mayor",K20)))</formula>
    </cfRule>
  </conditionalFormatting>
  <conditionalFormatting sqref="M20 M30 M50 M60">
    <cfRule type="containsText" dxfId="186" priority="439" operator="containsText" text="Extremo">
      <formula>NOT(ISERROR(SEARCH("Extremo",M20)))</formula>
    </cfRule>
    <cfRule type="containsText" dxfId="185" priority="440" operator="containsText" text="Alto">
      <formula>NOT(ISERROR(SEARCH("Alto",M20)))</formula>
    </cfRule>
    <cfRule type="containsText" dxfId="184" priority="441" operator="containsText" text="Moderado">
      <formula>NOT(ISERROR(SEARCH("Moderado",M20)))</formula>
    </cfRule>
    <cfRule type="containsText" dxfId="183" priority="442" operator="containsText" text="Menor">
      <formula>NOT(ISERROR(SEARCH("Menor",M20)))</formula>
    </cfRule>
    <cfRule type="containsText" dxfId="182" priority="443" operator="containsText" text="Bajo">
      <formula>NOT(ISERROR(SEARCH("Bajo",M20)))</formula>
    </cfRule>
    <cfRule type="containsText" dxfId="181" priority="444" operator="containsText" text="Moderado">
      <formula>NOT(ISERROR(SEARCH("Moderado",M20)))</formula>
    </cfRule>
    <cfRule type="containsText" dxfId="180" priority="445" operator="containsText" text="Extremo">
      <formula>NOT(ISERROR(SEARCH("Extremo",M20)))</formula>
    </cfRule>
    <cfRule type="containsText" dxfId="179" priority="446" operator="containsText" text="Baja">
      <formula>NOT(ISERROR(SEARCH("Baja",M20)))</formula>
    </cfRule>
    <cfRule type="containsText" dxfId="178" priority="447" operator="containsText" text="Alto">
      <formula>NOT(ISERROR(SEARCH("Alto",M20)))</formula>
    </cfRule>
  </conditionalFormatting>
  <conditionalFormatting sqref="F40">
    <cfRule type="containsText" dxfId="177" priority="247" operator="containsText" text="Muy Baja">
      <formula>NOT(ISERROR(SEARCH("Muy Baja",F40)))</formula>
    </cfRule>
    <cfRule type="containsText" dxfId="176" priority="248" operator="containsText" text="Baja">
      <formula>NOT(ISERROR(SEARCH("Baja",F40)))</formula>
    </cfRule>
    <cfRule type="containsText" dxfId="175" priority="249" operator="containsText" text="Muy Alta">
      <formula>NOT(ISERROR(SEARCH("Muy Alta",F40)))</formula>
    </cfRule>
    <cfRule type="containsText" dxfId="174" priority="250" operator="containsText" text="Alta">
      <formula>NOT(ISERROR(SEARCH("Alta",F40)))</formula>
    </cfRule>
    <cfRule type="containsText" dxfId="173" priority="251" operator="containsText" text="Media">
      <formula>NOT(ISERROR(SEARCH("Media",F40)))</formula>
    </cfRule>
    <cfRule type="containsText" dxfId="172" priority="252" operator="containsText" text="Media">
      <formula>NOT(ISERROR(SEARCH("Media",F40)))</formula>
    </cfRule>
    <cfRule type="containsText" dxfId="171" priority="253" operator="containsText" text="Media">
      <formula>NOT(ISERROR(SEARCH("Media",F40)))</formula>
    </cfRule>
    <cfRule type="containsText" dxfId="170" priority="254" operator="containsText" text="Muy Baja">
      <formula>NOT(ISERROR(SEARCH("Muy Baja",F40)))</formula>
    </cfRule>
    <cfRule type="containsText" dxfId="169" priority="255" operator="containsText" text="Baja">
      <formula>NOT(ISERROR(SEARCH("Baja",F40)))</formula>
    </cfRule>
    <cfRule type="containsText" dxfId="168" priority="256" operator="containsText" text="Muy Baja">
      <formula>NOT(ISERROR(SEARCH("Muy Baja",F40)))</formula>
    </cfRule>
    <cfRule type="containsText" dxfId="167" priority="257" operator="containsText" text="Muy Baja">
      <formula>NOT(ISERROR(SEARCH("Muy Baja",F40)))</formula>
    </cfRule>
    <cfRule type="containsText" dxfId="166" priority="258" operator="containsText" text="Muy Baja">
      <formula>NOT(ISERROR(SEARCH("Muy Baja",F40)))</formula>
    </cfRule>
    <cfRule type="containsText" dxfId="165" priority="259" operator="containsText" text="Muy Baja'Tabla probabilidad'!">
      <formula>NOT(ISERROR(SEARCH("Muy Baja'Tabla probabilidad'!",F40)))</formula>
    </cfRule>
    <cfRule type="containsText" dxfId="164" priority="260" operator="containsText" text="Muy bajo">
      <formula>NOT(ISERROR(SEARCH("Muy bajo",F40)))</formula>
    </cfRule>
    <cfRule type="containsText" dxfId="163" priority="261" operator="containsText" text="Alta">
      <formula>NOT(ISERROR(SEARCH("Alta",F40)))</formula>
    </cfRule>
    <cfRule type="containsText" dxfId="162" priority="262" operator="containsText" text="Media">
      <formula>NOT(ISERROR(SEARCH("Media",F40)))</formula>
    </cfRule>
    <cfRule type="containsText" dxfId="161" priority="263" operator="containsText" text="Baja">
      <formula>NOT(ISERROR(SEARCH("Baja",F40)))</formula>
    </cfRule>
    <cfRule type="containsText" dxfId="160" priority="264" operator="containsText" text="Muy baja">
      <formula>NOT(ISERROR(SEARCH("Muy baja",F40)))</formula>
    </cfRule>
    <cfRule type="cellIs" dxfId="159" priority="267" operator="between">
      <formula>1</formula>
      <formula>2</formula>
    </cfRule>
    <cfRule type="cellIs" dxfId="158" priority="268" operator="between">
      <formula>0</formula>
      <formula>2</formula>
    </cfRule>
  </conditionalFormatting>
  <conditionalFormatting sqref="G40">
    <cfRule type="containsText" dxfId="157" priority="241" operator="containsText" text="Catastrófico">
      <formula>NOT(ISERROR(SEARCH("Catastrófico",G40)))</formula>
    </cfRule>
    <cfRule type="containsText" dxfId="156" priority="242" operator="containsText" text="Mayor">
      <formula>NOT(ISERROR(SEARCH("Mayor",G40)))</formula>
    </cfRule>
    <cfRule type="containsText" dxfId="155" priority="243" operator="containsText" text="Alta">
      <formula>NOT(ISERROR(SEARCH("Alta",G40)))</formula>
    </cfRule>
    <cfRule type="containsText" dxfId="154" priority="244" operator="containsText" text="Moderado">
      <formula>NOT(ISERROR(SEARCH("Moderado",G40)))</formula>
    </cfRule>
    <cfRule type="containsText" dxfId="153" priority="245" operator="containsText" text="Menor">
      <formula>NOT(ISERROR(SEARCH("Menor",G40)))</formula>
    </cfRule>
    <cfRule type="containsText" dxfId="152" priority="246" operator="containsText" text="Leve">
      <formula>NOT(ISERROR(SEARCH("Leve",G40)))</formula>
    </cfRule>
  </conditionalFormatting>
  <conditionalFormatting sqref="H40:I40">
    <cfRule type="containsText" dxfId="151" priority="236" operator="containsText" text="Extremo">
      <formula>NOT(ISERROR(SEARCH("Extremo",H40)))</formula>
    </cfRule>
    <cfRule type="containsText" dxfId="150" priority="237" operator="containsText" text="Alto">
      <formula>NOT(ISERROR(SEARCH("Alto",H40)))</formula>
    </cfRule>
    <cfRule type="containsText" dxfId="149" priority="238" operator="containsText" text="Bajo">
      <formula>NOT(ISERROR(SEARCH("Bajo",H40)))</formula>
    </cfRule>
    <cfRule type="containsText" dxfId="148" priority="239" operator="containsText" text="Moderado">
      <formula>NOT(ISERROR(SEARCH("Moderado",H40)))</formula>
    </cfRule>
    <cfRule type="containsText" dxfId="147" priority="240" operator="containsText" text="Extremo">
      <formula>NOT(ISERROR(SEARCH("Extremo",H40)))</formula>
    </cfRule>
  </conditionalFormatting>
  <conditionalFormatting sqref="J40:J49">
    <cfRule type="containsText" dxfId="146" priority="216" operator="containsText" text="Muy Baja">
      <formula>NOT(ISERROR(SEARCH("Muy Baja",J40)))</formula>
    </cfRule>
    <cfRule type="containsText" dxfId="145" priority="222" operator="containsText" text="Muy Alta">
      <formula>NOT(ISERROR(SEARCH("Muy Alta",J40)))</formula>
    </cfRule>
    <cfRule type="containsText" dxfId="144" priority="223" operator="containsText" text="Alta">
      <formula>NOT(ISERROR(SEARCH("Alta",J40)))</formula>
    </cfRule>
    <cfRule type="containsText" dxfId="143" priority="224" operator="containsText" text="Media">
      <formula>NOT(ISERROR(SEARCH("Media",J40)))</formula>
    </cfRule>
    <cfRule type="containsText" dxfId="142" priority="225" operator="containsText" text="Baja">
      <formula>NOT(ISERROR(SEARCH("Baja",J40)))</formula>
    </cfRule>
    <cfRule type="containsText" dxfId="141" priority="226" operator="containsText" text="Muy Baja">
      <formula>NOT(ISERROR(SEARCH("Muy Baja",J40)))</formula>
    </cfRule>
  </conditionalFormatting>
  <conditionalFormatting sqref="K40:K49">
    <cfRule type="containsText" dxfId="140" priority="217" operator="containsText" text="Catastrófico">
      <formula>NOT(ISERROR(SEARCH("Catastrófico",K40)))</formula>
    </cfRule>
    <cfRule type="containsText" dxfId="139" priority="218" operator="containsText" text="Moderado">
      <formula>NOT(ISERROR(SEARCH("Moderado",K40)))</formula>
    </cfRule>
    <cfRule type="containsText" dxfId="138" priority="219" operator="containsText" text="Menor">
      <formula>NOT(ISERROR(SEARCH("Menor",K40)))</formula>
    </cfRule>
    <cfRule type="containsText" dxfId="137" priority="220" operator="containsText" text="Leve">
      <formula>NOT(ISERROR(SEARCH("Leve",K40)))</formula>
    </cfRule>
    <cfRule type="containsText" dxfId="136" priority="221" operator="containsText" text="Mayor">
      <formula>NOT(ISERROR(SEARCH("Mayor",K40)))</formula>
    </cfRule>
  </conditionalFormatting>
  <conditionalFormatting sqref="M40">
    <cfRule type="containsText" dxfId="135" priority="227" operator="containsText" text="Extremo">
      <formula>NOT(ISERROR(SEARCH("Extremo",M40)))</formula>
    </cfRule>
    <cfRule type="containsText" dxfId="134" priority="228" operator="containsText" text="Alto">
      <formula>NOT(ISERROR(SEARCH("Alto",M40)))</formula>
    </cfRule>
    <cfRule type="containsText" dxfId="133" priority="229" operator="containsText" text="Moderado">
      <formula>NOT(ISERROR(SEARCH("Moderado",M40)))</formula>
    </cfRule>
    <cfRule type="containsText" dxfId="132" priority="230" operator="containsText" text="Menor">
      <formula>NOT(ISERROR(SEARCH("Menor",M40)))</formula>
    </cfRule>
    <cfRule type="containsText" dxfId="131" priority="231" operator="containsText" text="Bajo">
      <formula>NOT(ISERROR(SEARCH("Bajo",M40)))</formula>
    </cfRule>
    <cfRule type="containsText" dxfId="130" priority="232" operator="containsText" text="Moderado">
      <formula>NOT(ISERROR(SEARCH("Moderado",M40)))</formula>
    </cfRule>
    <cfRule type="containsText" dxfId="129" priority="233" operator="containsText" text="Extremo">
      <formula>NOT(ISERROR(SEARCH("Extremo",M40)))</formula>
    </cfRule>
    <cfRule type="containsText" dxfId="128" priority="234" operator="containsText" text="Baja">
      <formula>NOT(ISERROR(SEARCH("Baja",M40)))</formula>
    </cfRule>
    <cfRule type="containsText" dxfId="127" priority="235" operator="containsText" text="Alto">
      <formula>NOT(ISERROR(SEARCH("Alto",M40)))</formula>
    </cfRule>
  </conditionalFormatting>
  <conditionalFormatting sqref="F70 F80">
    <cfRule type="containsText" dxfId="126" priority="194" operator="containsText" text="Muy Baja">
      <formula>NOT(ISERROR(SEARCH("Muy Baja",F70)))</formula>
    </cfRule>
    <cfRule type="containsText" dxfId="125" priority="195" operator="containsText" text="Baja">
      <formula>NOT(ISERROR(SEARCH("Baja",F70)))</formula>
    </cfRule>
    <cfRule type="containsText" dxfId="124" priority="196" operator="containsText" text="Muy Alta">
      <formula>NOT(ISERROR(SEARCH("Muy Alta",F70)))</formula>
    </cfRule>
    <cfRule type="containsText" dxfId="123" priority="197" operator="containsText" text="Alta">
      <formula>NOT(ISERROR(SEARCH("Alta",F70)))</formula>
    </cfRule>
    <cfRule type="containsText" dxfId="122" priority="198" operator="containsText" text="Media">
      <formula>NOT(ISERROR(SEARCH("Media",F70)))</formula>
    </cfRule>
    <cfRule type="containsText" dxfId="121" priority="199" operator="containsText" text="Media">
      <formula>NOT(ISERROR(SEARCH("Media",F70)))</formula>
    </cfRule>
    <cfRule type="containsText" dxfId="120" priority="200" operator="containsText" text="Media">
      <formula>NOT(ISERROR(SEARCH("Media",F70)))</formula>
    </cfRule>
    <cfRule type="containsText" dxfId="119" priority="201" operator="containsText" text="Muy Baja">
      <formula>NOT(ISERROR(SEARCH("Muy Baja",F70)))</formula>
    </cfRule>
    <cfRule type="containsText" dxfId="118" priority="202" operator="containsText" text="Baja">
      <formula>NOT(ISERROR(SEARCH("Baja",F70)))</formula>
    </cfRule>
    <cfRule type="containsText" dxfId="117" priority="203" operator="containsText" text="Muy Baja">
      <formula>NOT(ISERROR(SEARCH("Muy Baja",F70)))</formula>
    </cfRule>
    <cfRule type="containsText" dxfId="116" priority="204" operator="containsText" text="Muy Baja">
      <formula>NOT(ISERROR(SEARCH("Muy Baja",F70)))</formula>
    </cfRule>
    <cfRule type="containsText" dxfId="115" priority="205" operator="containsText" text="Muy Baja">
      <formula>NOT(ISERROR(SEARCH("Muy Baja",F70)))</formula>
    </cfRule>
    <cfRule type="containsText" dxfId="114" priority="206" operator="containsText" text="Muy Baja'Tabla probabilidad'!">
      <formula>NOT(ISERROR(SEARCH("Muy Baja'Tabla probabilidad'!",F70)))</formula>
    </cfRule>
    <cfRule type="containsText" dxfId="113" priority="207" operator="containsText" text="Muy bajo">
      <formula>NOT(ISERROR(SEARCH("Muy bajo",F70)))</formula>
    </cfRule>
    <cfRule type="containsText" dxfId="112" priority="208" operator="containsText" text="Alta">
      <formula>NOT(ISERROR(SEARCH("Alta",F70)))</formula>
    </cfRule>
    <cfRule type="containsText" dxfId="111" priority="209" operator="containsText" text="Media">
      <formula>NOT(ISERROR(SEARCH("Media",F70)))</formula>
    </cfRule>
    <cfRule type="containsText" dxfId="110" priority="210" operator="containsText" text="Baja">
      <formula>NOT(ISERROR(SEARCH("Baja",F70)))</formula>
    </cfRule>
    <cfRule type="containsText" dxfId="109" priority="211" operator="containsText" text="Muy baja">
      <formula>NOT(ISERROR(SEARCH("Muy baja",F70)))</formula>
    </cfRule>
    <cfRule type="cellIs" dxfId="108" priority="214" operator="between">
      <formula>1</formula>
      <formula>2</formula>
    </cfRule>
    <cfRule type="cellIs" dxfId="107" priority="215" operator="between">
      <formula>0</formula>
      <formula>2</formula>
    </cfRule>
  </conditionalFormatting>
  <conditionalFormatting sqref="G70 G80">
    <cfRule type="containsText" dxfId="106" priority="188" operator="containsText" text="Catastrófico">
      <formula>NOT(ISERROR(SEARCH("Catastrófico",G70)))</formula>
    </cfRule>
    <cfRule type="containsText" dxfId="105" priority="189" operator="containsText" text="Mayor">
      <formula>NOT(ISERROR(SEARCH("Mayor",G70)))</formula>
    </cfRule>
    <cfRule type="containsText" dxfId="104" priority="190" operator="containsText" text="Alta">
      <formula>NOT(ISERROR(SEARCH("Alta",G70)))</formula>
    </cfRule>
    <cfRule type="containsText" dxfId="103" priority="191" operator="containsText" text="Moderado">
      <formula>NOT(ISERROR(SEARCH("Moderado",G70)))</formula>
    </cfRule>
    <cfRule type="containsText" dxfId="102" priority="192" operator="containsText" text="Menor">
      <formula>NOT(ISERROR(SEARCH("Menor",G70)))</formula>
    </cfRule>
    <cfRule type="containsText" dxfId="101" priority="193" operator="containsText" text="Leve">
      <formula>NOT(ISERROR(SEARCH("Leve",G70)))</formula>
    </cfRule>
  </conditionalFormatting>
  <conditionalFormatting sqref="H70:I70 H80:I80">
    <cfRule type="containsText" dxfId="100" priority="183" operator="containsText" text="Extremo">
      <formula>NOT(ISERROR(SEARCH("Extremo",H70)))</formula>
    </cfRule>
    <cfRule type="containsText" dxfId="99" priority="184" operator="containsText" text="Alto">
      <formula>NOT(ISERROR(SEARCH("Alto",H70)))</formula>
    </cfRule>
    <cfRule type="containsText" dxfId="98" priority="185" operator="containsText" text="Bajo">
      <formula>NOT(ISERROR(SEARCH("Bajo",H70)))</formula>
    </cfRule>
    <cfRule type="containsText" dxfId="97" priority="186" operator="containsText" text="Moderado">
      <formula>NOT(ISERROR(SEARCH("Moderado",H70)))</formula>
    </cfRule>
    <cfRule type="containsText" dxfId="96" priority="187" operator="containsText" text="Extremo">
      <formula>NOT(ISERROR(SEARCH("Extremo",H70)))</formula>
    </cfRule>
  </conditionalFormatting>
  <conditionalFormatting sqref="J70:J89">
    <cfRule type="containsText" dxfId="95" priority="163" operator="containsText" text="Muy Baja">
      <formula>NOT(ISERROR(SEARCH("Muy Baja",J70)))</formula>
    </cfRule>
    <cfRule type="containsText" dxfId="94" priority="169" operator="containsText" text="Muy Alta">
      <formula>NOT(ISERROR(SEARCH("Muy Alta",J70)))</formula>
    </cfRule>
    <cfRule type="containsText" dxfId="93" priority="170" operator="containsText" text="Alta">
      <formula>NOT(ISERROR(SEARCH("Alta",J70)))</formula>
    </cfRule>
    <cfRule type="containsText" dxfId="92" priority="171" operator="containsText" text="Media">
      <formula>NOT(ISERROR(SEARCH("Media",J70)))</formula>
    </cfRule>
    <cfRule type="containsText" dxfId="91" priority="172" operator="containsText" text="Baja">
      <formula>NOT(ISERROR(SEARCH("Baja",J70)))</formula>
    </cfRule>
    <cfRule type="containsText" dxfId="90" priority="173" operator="containsText" text="Muy Baja">
      <formula>NOT(ISERROR(SEARCH("Muy Baja",J70)))</formula>
    </cfRule>
  </conditionalFormatting>
  <conditionalFormatting sqref="K70:K89">
    <cfRule type="containsText" dxfId="89" priority="164" operator="containsText" text="Catastrófico">
      <formula>NOT(ISERROR(SEARCH("Catastrófico",K70)))</formula>
    </cfRule>
    <cfRule type="containsText" dxfId="88" priority="165" operator="containsText" text="Moderado">
      <formula>NOT(ISERROR(SEARCH("Moderado",K70)))</formula>
    </cfRule>
    <cfRule type="containsText" dxfId="87" priority="166" operator="containsText" text="Menor">
      <formula>NOT(ISERROR(SEARCH("Menor",K70)))</formula>
    </cfRule>
    <cfRule type="containsText" dxfId="86" priority="167" operator="containsText" text="Leve">
      <formula>NOT(ISERROR(SEARCH("Leve",K70)))</formula>
    </cfRule>
    <cfRule type="containsText" dxfId="85" priority="168" operator="containsText" text="Mayor">
      <formula>NOT(ISERROR(SEARCH("Mayor",K70)))</formula>
    </cfRule>
  </conditionalFormatting>
  <conditionalFormatting sqref="M70 M80">
    <cfRule type="containsText" dxfId="84" priority="174" operator="containsText" text="Extremo">
      <formula>NOT(ISERROR(SEARCH("Extremo",M70)))</formula>
    </cfRule>
    <cfRule type="containsText" dxfId="83" priority="175" operator="containsText" text="Alto">
      <formula>NOT(ISERROR(SEARCH("Alto",M70)))</formula>
    </cfRule>
    <cfRule type="containsText" dxfId="82" priority="176" operator="containsText" text="Moderado">
      <formula>NOT(ISERROR(SEARCH("Moderado",M70)))</formula>
    </cfRule>
    <cfRule type="containsText" dxfId="81" priority="177" operator="containsText" text="Menor">
      <formula>NOT(ISERROR(SEARCH("Menor",M70)))</formula>
    </cfRule>
    <cfRule type="containsText" dxfId="80" priority="178" operator="containsText" text="Bajo">
      <formula>NOT(ISERROR(SEARCH("Bajo",M70)))</formula>
    </cfRule>
    <cfRule type="containsText" dxfId="79" priority="179" operator="containsText" text="Moderado">
      <formula>NOT(ISERROR(SEARCH("Moderado",M70)))</formula>
    </cfRule>
    <cfRule type="containsText" dxfId="78" priority="180" operator="containsText" text="Extremo">
      <formula>NOT(ISERROR(SEARCH("Extremo",M70)))</formula>
    </cfRule>
    <cfRule type="containsText" dxfId="77" priority="181" operator="containsText" text="Baja">
      <formula>NOT(ISERROR(SEARCH("Baja",M70)))</formula>
    </cfRule>
    <cfRule type="containsText" dxfId="76" priority="182" operator="containsText" text="Alto">
      <formula>NOT(ISERROR(SEARCH("Alto",M70)))</formula>
    </cfRule>
  </conditionalFormatting>
  <conditionalFormatting sqref="J10:J19">
    <cfRule type="containsText" dxfId="75" priority="1" operator="containsText" text="Muy Baja">
      <formula>NOT(ISERROR(SEARCH("Muy Baja",J10)))</formula>
    </cfRule>
    <cfRule type="containsText" dxfId="74" priority="7" operator="containsText" text="Muy Alta">
      <formula>NOT(ISERROR(SEARCH("Muy Alta",J10)))</formula>
    </cfRule>
    <cfRule type="containsText" dxfId="73" priority="8" operator="containsText" text="Alta">
      <formula>NOT(ISERROR(SEARCH("Alta",J10)))</formula>
    </cfRule>
    <cfRule type="containsText" dxfId="72" priority="9" operator="containsText" text="Media">
      <formula>NOT(ISERROR(SEARCH("Media",J10)))</formula>
    </cfRule>
    <cfRule type="containsText" dxfId="71" priority="10" operator="containsText" text="Baja">
      <formula>NOT(ISERROR(SEARCH("Baja",J10)))</formula>
    </cfRule>
    <cfRule type="containsText" dxfId="70" priority="11" operator="containsText" text="Muy Baja">
      <formula>NOT(ISERROR(SEARCH("Muy Baja",J10)))</formula>
    </cfRule>
  </conditionalFormatting>
  <conditionalFormatting sqref="K10:K19">
    <cfRule type="containsText" dxfId="69" priority="2" operator="containsText" text="Catastrófico">
      <formula>NOT(ISERROR(SEARCH("Catastrófico",K10)))</formula>
    </cfRule>
    <cfRule type="containsText" dxfId="68" priority="3" operator="containsText" text="Moderado">
      <formula>NOT(ISERROR(SEARCH("Moderado",K10)))</formula>
    </cfRule>
    <cfRule type="containsText" dxfId="67" priority="4" operator="containsText" text="Menor">
      <formula>NOT(ISERROR(SEARCH("Menor",K10)))</formula>
    </cfRule>
    <cfRule type="containsText" dxfId="66" priority="5" operator="containsText" text="Leve">
      <formula>NOT(ISERROR(SEARCH("Leve",K10)))</formula>
    </cfRule>
    <cfRule type="containsText" dxfId="65" priority="6" operator="containsText" text="Mayor">
      <formula>NOT(ISERROR(SEARCH("Mayor",K10)))</formula>
    </cfRule>
  </conditionalFormatting>
  <conditionalFormatting sqref="M10">
    <cfRule type="containsText" dxfId="64" priority="12" operator="containsText" text="Extremo">
      <formula>NOT(ISERROR(SEARCH("Extremo",M10)))</formula>
    </cfRule>
    <cfRule type="containsText" dxfId="63" priority="13" operator="containsText" text="Alto">
      <formula>NOT(ISERROR(SEARCH("Alto",M10)))</formula>
    </cfRule>
    <cfRule type="containsText" dxfId="62" priority="14" operator="containsText" text="Moderado">
      <formula>NOT(ISERROR(SEARCH("Moderado",M10)))</formula>
    </cfRule>
    <cfRule type="containsText" dxfId="61" priority="15" operator="containsText" text="Menor">
      <formula>NOT(ISERROR(SEARCH("Menor",M10)))</formula>
    </cfRule>
    <cfRule type="containsText" dxfId="60" priority="16" operator="containsText" text="Bajo">
      <formula>NOT(ISERROR(SEARCH("Bajo",M10)))</formula>
    </cfRule>
    <cfRule type="containsText" dxfId="59" priority="17" operator="containsText" text="Moderado">
      <formula>NOT(ISERROR(SEARCH("Moderado",M10)))</formula>
    </cfRule>
    <cfRule type="containsText" dxfId="58" priority="18" operator="containsText" text="Extremo">
      <formula>NOT(ISERROR(SEARCH("Extremo",M10)))</formula>
    </cfRule>
    <cfRule type="containsText" dxfId="57" priority="19" operator="containsText" text="Baja">
      <formula>NOT(ISERROR(SEARCH("Baja",M10)))</formula>
    </cfRule>
    <cfRule type="containsText" dxfId="56" priority="20" operator="containsText" text="Alto">
      <formula>NOT(ISERROR(SEARCH("Alto",M10)))</formula>
    </cfRule>
  </conditionalFormatting>
  <dataValidations count="1">
    <dataValidation type="list" allowBlank="1" showInputMessage="1" showErrorMessage="1" sqref="D10:D7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77" operator="containsText" id="{FF67F3F8-F187-4FF7-B6E3-7951A8F21653}">
            <xm:f>NOT(ISERROR(SEARCH(#REF!,F10)))</xm:f>
            <xm:f>#REF!</xm:f>
            <x14:dxf>
              <font>
                <color rgb="FF006100"/>
              </font>
              <fill>
                <patternFill>
                  <bgColor rgb="FFC6EFCE"/>
                </patternFill>
              </fill>
            </x14:dxf>
          </x14:cfRule>
          <x14:cfRule type="containsText" priority="478" operator="containsText" id="{9A3FE5D7-7FE5-4820-81AE-8FF80ABF2A04}">
            <xm:f>NOT(ISERROR(SEARCH(#REF!,F10)))</xm:f>
            <xm:f>#REF!</xm:f>
            <x14:dxf>
              <font>
                <color rgb="FF9C0006"/>
              </font>
              <fill>
                <patternFill>
                  <bgColor rgb="FFFFC7CE"/>
                </patternFill>
              </fill>
            </x14:dxf>
          </x14:cfRule>
          <xm:sqref>F10 F20 F30 F50 F60</xm:sqref>
        </x14:conditionalFormatting>
        <x14:conditionalFormatting xmlns:xm="http://schemas.microsoft.com/office/excel/2006/main">
          <x14:cfRule type="containsText" priority="265" operator="containsText" id="{F2B0CD69-AAED-4D3A-A3B0-21AE39EDD551}">
            <xm:f>NOT(ISERROR(SEARCH(#REF!,F40)))</xm:f>
            <xm:f>#REF!</xm:f>
            <x14:dxf>
              <font>
                <color rgb="FF006100"/>
              </font>
              <fill>
                <patternFill>
                  <bgColor rgb="FFC6EFCE"/>
                </patternFill>
              </fill>
            </x14:dxf>
          </x14:cfRule>
          <x14:cfRule type="containsText" priority="266" operator="containsText" id="{250A1382-41ED-4E76-B76F-93CB3532B8F4}">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212" operator="containsText" id="{10EA71B7-5339-4DCD-876C-4BF3C3CCDA3A}">
            <xm:f>NOT(ISERROR(SEARCH(#REF!,F70)))</xm:f>
            <xm:f>#REF!</xm:f>
            <x14:dxf>
              <font>
                <color rgb="FF006100"/>
              </font>
              <fill>
                <patternFill>
                  <bgColor rgb="FFC6EFCE"/>
                </patternFill>
              </fill>
            </x14:dxf>
          </x14:cfRule>
          <x14:cfRule type="containsText" priority="213" operator="containsText" id="{9A7887C9-137D-4799-BD69-7EB189A9F55E}">
            <xm:f>NOT(ISERROR(SEARCH(#REF!,F70)))</xm:f>
            <xm:f>#REF!</xm:f>
            <x14:dxf>
              <font>
                <color rgb="FF9C0006"/>
              </font>
              <fill>
                <patternFill>
                  <bgColor rgb="FFFFC7CE"/>
                </patternFill>
              </fill>
            </x14:dxf>
          </x14:cfRule>
          <xm:sqref>F70 F80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D8" sqref="D8"/>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80" t="s">
        <v>385</v>
      </c>
      <c r="C2" s="480"/>
      <c r="D2" s="480"/>
      <c r="E2" s="480"/>
      <c r="F2" s="190"/>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26"/>
      <c r="C3" s="126"/>
      <c r="D3" s="126"/>
      <c r="E3" s="127"/>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1"/>
      <c r="C4" s="192" t="s">
        <v>386</v>
      </c>
      <c r="D4" s="193"/>
      <c r="E4" s="194" t="s">
        <v>387</v>
      </c>
      <c r="F4" s="195"/>
      <c r="G4" s="1"/>
      <c r="H4" s="1"/>
      <c r="I4" s="1"/>
      <c r="J4" s="1"/>
      <c r="K4" s="1"/>
      <c r="L4" s="1"/>
      <c r="M4" s="1"/>
      <c r="N4" s="1"/>
      <c r="O4" s="1"/>
      <c r="P4" s="1"/>
      <c r="Q4" s="1"/>
      <c r="R4" s="1"/>
      <c r="S4" s="1"/>
      <c r="T4" s="1"/>
      <c r="U4" s="1"/>
      <c r="V4" s="1"/>
      <c r="W4" s="1"/>
      <c r="X4" s="1"/>
      <c r="Y4" s="1"/>
      <c r="Z4" s="1"/>
      <c r="AA4" s="1"/>
      <c r="AB4" s="1"/>
      <c r="AC4" s="1"/>
      <c r="AD4" s="1"/>
      <c r="AE4" s="1"/>
    </row>
    <row r="5" spans="1:137" ht="40.5">
      <c r="A5" s="1"/>
      <c r="B5" s="191"/>
      <c r="C5" s="196" t="s">
        <v>388</v>
      </c>
      <c r="D5" s="196"/>
      <c r="E5" s="196" t="s">
        <v>389</v>
      </c>
      <c r="F5" s="197" t="s">
        <v>387</v>
      </c>
      <c r="G5" s="1"/>
      <c r="H5" s="1"/>
      <c r="I5" s="1"/>
      <c r="J5" s="1"/>
      <c r="K5" s="1"/>
      <c r="L5" s="1"/>
      <c r="M5" s="1"/>
      <c r="N5" s="1"/>
      <c r="O5" s="1"/>
      <c r="P5" s="1"/>
      <c r="Q5" s="1"/>
      <c r="R5" s="1"/>
      <c r="S5" s="1"/>
      <c r="T5" s="1"/>
      <c r="U5" s="1"/>
      <c r="V5" s="1"/>
      <c r="W5" s="1"/>
      <c r="X5" s="1"/>
      <c r="Y5" s="1"/>
      <c r="Z5" s="1"/>
      <c r="AA5" s="1"/>
      <c r="AB5" s="1"/>
      <c r="AC5" s="1"/>
      <c r="AD5" s="1"/>
      <c r="AE5" s="1"/>
    </row>
    <row r="6" spans="1:137" ht="20.25">
      <c r="A6" s="1"/>
      <c r="B6" s="198" t="s">
        <v>390</v>
      </c>
      <c r="C6" s="199" t="s">
        <v>391</v>
      </c>
      <c r="D6" s="200">
        <v>0.04</v>
      </c>
      <c r="E6" s="201" t="s">
        <v>392</v>
      </c>
      <c r="F6" s="202">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3" t="s">
        <v>393</v>
      </c>
      <c r="C7" s="199" t="s">
        <v>394</v>
      </c>
      <c r="D7" s="200">
        <v>0.09</v>
      </c>
      <c r="E7" s="201" t="s">
        <v>395</v>
      </c>
      <c r="F7" s="202">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4" t="s">
        <v>396</v>
      </c>
      <c r="C8" s="199" t="s">
        <v>397</v>
      </c>
      <c r="D8" s="200">
        <v>0.28999999999999998</v>
      </c>
      <c r="E8" s="201" t="s">
        <v>398</v>
      </c>
      <c r="F8" s="202">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05" t="s">
        <v>399</v>
      </c>
      <c r="C9" s="199" t="s">
        <v>400</v>
      </c>
      <c r="D9" s="200">
        <v>0.49</v>
      </c>
      <c r="E9" s="201" t="s">
        <v>401</v>
      </c>
      <c r="F9" s="202">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06" t="s">
        <v>402</v>
      </c>
      <c r="C10" s="199" t="s">
        <v>403</v>
      </c>
      <c r="D10" s="200">
        <v>1</v>
      </c>
      <c r="E10" s="201" t="s">
        <v>404</v>
      </c>
      <c r="F10" s="202">
        <v>5</v>
      </c>
      <c r="G10" s="1"/>
      <c r="H10" s="1"/>
      <c r="I10" s="207" t="s">
        <v>405</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81" t="s">
        <v>406</v>
      </c>
      <c r="C14" s="481"/>
      <c r="D14" s="481"/>
      <c r="E14" s="481"/>
      <c r="F14" s="208"/>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09"/>
      <c r="C15" s="210"/>
      <c r="D15" s="210"/>
      <c r="E15" s="210"/>
      <c r="F15" s="209"/>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09"/>
      <c r="C16" s="476" t="s">
        <v>292</v>
      </c>
      <c r="D16" s="476"/>
      <c r="E16" s="476"/>
      <c r="F16" s="209"/>
      <c r="G16" s="25"/>
      <c r="H16" s="25"/>
      <c r="I16" s="211" t="s">
        <v>286</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198" t="s">
        <v>407</v>
      </c>
      <c r="C17" s="478" t="s">
        <v>313</v>
      </c>
      <c r="D17" s="478"/>
      <c r="E17" s="478"/>
      <c r="F17" s="202">
        <v>1</v>
      </c>
      <c r="G17" s="25"/>
      <c r="H17" s="25"/>
      <c r="I17" s="207" t="s">
        <v>292</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3" t="s">
        <v>408</v>
      </c>
      <c r="C18" s="478" t="s">
        <v>307</v>
      </c>
      <c r="D18" s="478"/>
      <c r="E18" s="478"/>
      <c r="F18" s="202">
        <v>2</v>
      </c>
      <c r="G18" s="25"/>
      <c r="H18" s="25"/>
      <c r="I18" s="207" t="s">
        <v>294</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4" t="s">
        <v>409</v>
      </c>
      <c r="C19" s="478" t="s">
        <v>301</v>
      </c>
      <c r="D19" s="478"/>
      <c r="E19" s="478"/>
      <c r="F19" s="202">
        <v>3</v>
      </c>
      <c r="G19" s="25"/>
      <c r="H19" s="25"/>
      <c r="I19" s="207" t="s">
        <v>296</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05" t="s">
        <v>410</v>
      </c>
      <c r="C20" s="478" t="s">
        <v>293</v>
      </c>
      <c r="D20" s="478"/>
      <c r="E20" s="478"/>
      <c r="F20" s="202">
        <v>4</v>
      </c>
      <c r="G20" s="25"/>
      <c r="H20" s="25"/>
      <c r="I20" s="207" t="s">
        <v>411</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06" t="s">
        <v>412</v>
      </c>
      <c r="C21" s="478" t="s">
        <v>413</v>
      </c>
      <c r="D21" s="478"/>
      <c r="E21" s="478"/>
      <c r="F21" s="202">
        <v>5</v>
      </c>
      <c r="G21" s="25"/>
      <c r="H21" s="25"/>
      <c r="I21" s="207"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07"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09"/>
      <c r="C24" s="477" t="s">
        <v>294</v>
      </c>
      <c r="D24" s="477"/>
      <c r="E24" s="477"/>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2" t="s">
        <v>407</v>
      </c>
      <c r="C25" s="478" t="s">
        <v>295</v>
      </c>
      <c r="D25" s="478"/>
      <c r="E25" s="478"/>
      <c r="F25" s="202">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3" t="s">
        <v>408</v>
      </c>
      <c r="C26" s="478" t="s">
        <v>319</v>
      </c>
      <c r="D26" s="478"/>
      <c r="E26" s="478"/>
      <c r="F26" s="202">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4" t="s">
        <v>409</v>
      </c>
      <c r="C27" s="478" t="s">
        <v>314</v>
      </c>
      <c r="D27" s="478"/>
      <c r="E27" s="478"/>
      <c r="F27" s="202">
        <v>3</v>
      </c>
      <c r="G27" s="25"/>
      <c r="H27" s="25"/>
      <c r="I27" s="27" t="s">
        <v>414</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15" t="s">
        <v>410</v>
      </c>
      <c r="C28" s="478" t="s">
        <v>415</v>
      </c>
      <c r="D28" s="478"/>
      <c r="E28" s="478"/>
      <c r="F28" s="202">
        <v>4</v>
      </c>
      <c r="G28" s="25"/>
      <c r="H28" s="25"/>
      <c r="I28" s="27" t="s">
        <v>416</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16" t="s">
        <v>412</v>
      </c>
      <c r="C29" s="478" t="s">
        <v>417</v>
      </c>
      <c r="D29" s="478"/>
      <c r="E29" s="478"/>
      <c r="F29" s="202">
        <v>5</v>
      </c>
      <c r="G29" s="25"/>
      <c r="H29" s="25"/>
      <c r="I29" s="27" t="s">
        <v>418</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s">
        <v>419</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s">
        <v>420</v>
      </c>
      <c r="J31" s="27"/>
      <c r="K31" s="27"/>
      <c r="L31" s="27"/>
      <c r="M31" s="27"/>
      <c r="N31" s="27"/>
      <c r="O31" s="27"/>
      <c r="P31" s="27"/>
      <c r="Q31" s="27"/>
      <c r="R31" s="27"/>
      <c r="S31" s="27"/>
    </row>
    <row r="32" spans="1:137" s="25" customFormat="1" ht="20.25">
      <c r="B32" s="217"/>
      <c r="C32" s="476" t="s">
        <v>296</v>
      </c>
      <c r="D32" s="476"/>
      <c r="E32" s="476"/>
      <c r="F32" s="28"/>
      <c r="I32" s="27"/>
      <c r="J32" s="27"/>
      <c r="K32" s="27"/>
      <c r="L32" s="27"/>
      <c r="M32" s="27"/>
      <c r="N32" s="27"/>
      <c r="O32" s="27"/>
      <c r="P32" s="27"/>
      <c r="Q32" s="27"/>
      <c r="R32" s="27"/>
      <c r="S32" s="27"/>
    </row>
    <row r="33" spans="2:19" s="25" customFormat="1" ht="20.25">
      <c r="B33" s="198" t="s">
        <v>407</v>
      </c>
      <c r="C33" s="478" t="s">
        <v>297</v>
      </c>
      <c r="D33" s="478"/>
      <c r="E33" s="478"/>
      <c r="F33" s="202">
        <v>1</v>
      </c>
      <c r="I33" s="27" t="s">
        <v>414</v>
      </c>
      <c r="J33" s="27"/>
      <c r="K33" s="27"/>
      <c r="L33" s="27"/>
      <c r="M33" s="27"/>
      <c r="N33" s="27"/>
      <c r="O33" s="27"/>
      <c r="P33" s="27"/>
      <c r="Q33" s="27"/>
      <c r="R33" s="27"/>
      <c r="S33" s="27"/>
    </row>
    <row r="34" spans="2:19" s="25" customFormat="1" ht="20.25">
      <c r="B34" s="203" t="s">
        <v>408</v>
      </c>
      <c r="C34" s="478" t="s">
        <v>421</v>
      </c>
      <c r="D34" s="478"/>
      <c r="E34" s="478"/>
      <c r="F34" s="202">
        <v>2</v>
      </c>
      <c r="I34" s="27" t="s">
        <v>416</v>
      </c>
      <c r="J34" s="27"/>
      <c r="K34" s="27"/>
      <c r="L34" s="27"/>
      <c r="M34" s="27"/>
      <c r="N34" s="27"/>
      <c r="O34" s="27"/>
      <c r="P34" s="27"/>
      <c r="Q34" s="27"/>
      <c r="R34" s="27"/>
      <c r="S34" s="27"/>
    </row>
    <row r="35" spans="2:19" s="25" customFormat="1" ht="20.25">
      <c r="B35" s="204" t="s">
        <v>409</v>
      </c>
      <c r="C35" s="478" t="s">
        <v>422</v>
      </c>
      <c r="D35" s="478"/>
      <c r="E35" s="478"/>
      <c r="F35" s="202">
        <v>3</v>
      </c>
      <c r="I35" s="27" t="s">
        <v>418</v>
      </c>
      <c r="J35" s="27"/>
      <c r="K35" s="27"/>
      <c r="L35" s="27"/>
      <c r="M35" s="27"/>
      <c r="N35" s="27"/>
      <c r="O35" s="27"/>
      <c r="P35" s="27"/>
      <c r="Q35" s="27"/>
      <c r="R35" s="27"/>
      <c r="S35" s="27"/>
    </row>
    <row r="36" spans="2:19" s="25" customFormat="1" ht="20.25">
      <c r="B36" s="205" t="s">
        <v>410</v>
      </c>
      <c r="C36" s="478" t="s">
        <v>423</v>
      </c>
      <c r="D36" s="478"/>
      <c r="E36" s="478"/>
      <c r="F36" s="202">
        <v>4</v>
      </c>
      <c r="I36" s="27" t="s">
        <v>419</v>
      </c>
      <c r="J36" s="27"/>
      <c r="K36" s="27"/>
      <c r="L36" s="27"/>
      <c r="M36" s="27"/>
      <c r="N36" s="27"/>
      <c r="O36" s="27"/>
      <c r="P36" s="27"/>
      <c r="Q36" s="27"/>
      <c r="R36" s="27"/>
      <c r="S36" s="27"/>
    </row>
    <row r="37" spans="2:19" s="25" customFormat="1" ht="20.25">
      <c r="B37" s="206" t="s">
        <v>412</v>
      </c>
      <c r="C37" s="478" t="s">
        <v>424</v>
      </c>
      <c r="D37" s="478"/>
      <c r="E37" s="478"/>
      <c r="F37" s="202">
        <v>5</v>
      </c>
      <c r="I37" s="27" t="s">
        <v>420</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09"/>
      <c r="C40" s="476" t="s">
        <v>411</v>
      </c>
      <c r="D40" s="476"/>
      <c r="E40" s="476"/>
      <c r="F40" s="28"/>
    </row>
    <row r="41" spans="2:19" s="25" customFormat="1" ht="20.25">
      <c r="B41" s="218" t="s">
        <v>407</v>
      </c>
      <c r="C41" s="478" t="s">
        <v>425</v>
      </c>
      <c r="D41" s="478"/>
      <c r="E41" s="478"/>
      <c r="F41" s="202">
        <v>1</v>
      </c>
    </row>
    <row r="42" spans="2:19" s="25" customFormat="1" ht="20.25">
      <c r="B42" s="219" t="s">
        <v>408</v>
      </c>
      <c r="C42" s="478" t="s">
        <v>426</v>
      </c>
      <c r="D42" s="478"/>
      <c r="E42" s="478"/>
      <c r="F42" s="202">
        <v>2</v>
      </c>
    </row>
    <row r="43" spans="2:19" s="25" customFormat="1" ht="20.25">
      <c r="B43" s="220" t="s">
        <v>409</v>
      </c>
      <c r="C43" s="478" t="s">
        <v>427</v>
      </c>
      <c r="D43" s="478"/>
      <c r="E43" s="478"/>
      <c r="F43" s="202">
        <v>3</v>
      </c>
    </row>
    <row r="44" spans="2:19" s="25" customFormat="1" ht="20.25">
      <c r="B44" s="221" t="s">
        <v>410</v>
      </c>
      <c r="C44" s="478" t="s">
        <v>428</v>
      </c>
      <c r="D44" s="478"/>
      <c r="E44" s="478"/>
      <c r="F44" s="202">
        <v>4</v>
      </c>
    </row>
    <row r="45" spans="2:19" s="25" customFormat="1" ht="20.25">
      <c r="B45" s="222" t="s">
        <v>412</v>
      </c>
      <c r="C45" s="478" t="s">
        <v>429</v>
      </c>
      <c r="D45" s="478"/>
      <c r="E45" s="478"/>
      <c r="F45" s="202">
        <v>5</v>
      </c>
    </row>
    <row r="46" spans="2:19" s="25" customFormat="1" ht="20.25">
      <c r="B46" s="27"/>
      <c r="C46" s="27" t="s">
        <v>430</v>
      </c>
      <c r="D46" s="27"/>
      <c r="F46" s="28"/>
    </row>
    <row r="47" spans="2:19" s="25" customFormat="1" ht="20.25">
      <c r="B47" s="27"/>
      <c r="C47" s="27"/>
      <c r="D47" s="27"/>
      <c r="F47" s="28"/>
    </row>
    <row r="48" spans="2:19" s="25" customFormat="1" ht="20.25">
      <c r="B48" s="209"/>
      <c r="C48" s="477" t="s">
        <v>431</v>
      </c>
      <c r="D48" s="477"/>
      <c r="E48" s="477"/>
      <c r="F48" s="28"/>
    </row>
    <row r="49" spans="2:11" s="25" customFormat="1" ht="20.25" customHeight="1">
      <c r="B49" s="212" t="s">
        <v>407</v>
      </c>
      <c r="C49" s="478" t="s">
        <v>432</v>
      </c>
      <c r="D49" s="478"/>
      <c r="E49" s="478"/>
      <c r="F49" s="202">
        <v>1</v>
      </c>
    </row>
    <row r="50" spans="2:11" s="25" customFormat="1" ht="20.25" customHeight="1">
      <c r="B50" s="213" t="s">
        <v>408</v>
      </c>
      <c r="C50" s="478" t="s">
        <v>433</v>
      </c>
      <c r="D50" s="478"/>
      <c r="E50" s="478"/>
      <c r="F50" s="202">
        <v>2</v>
      </c>
      <c r="K50" s="209"/>
    </row>
    <row r="51" spans="2:11" s="25" customFormat="1" ht="20.25" customHeight="1">
      <c r="B51" s="214" t="s">
        <v>409</v>
      </c>
      <c r="C51" s="478" t="s">
        <v>434</v>
      </c>
      <c r="D51" s="478"/>
      <c r="E51" s="478"/>
      <c r="F51" s="202">
        <v>3</v>
      </c>
    </row>
    <row r="52" spans="2:11" s="25" customFormat="1" ht="20.25" customHeight="1">
      <c r="B52" s="215" t="s">
        <v>410</v>
      </c>
      <c r="C52" s="478" t="s">
        <v>435</v>
      </c>
      <c r="D52" s="478"/>
      <c r="E52" s="478"/>
      <c r="F52" s="202">
        <v>4</v>
      </c>
    </row>
    <row r="53" spans="2:11" s="25" customFormat="1" ht="20.25" customHeight="1">
      <c r="B53" s="216" t="s">
        <v>412</v>
      </c>
      <c r="C53" s="478" t="s">
        <v>436</v>
      </c>
      <c r="D53" s="478"/>
      <c r="E53" s="478"/>
      <c r="F53" s="202">
        <v>5</v>
      </c>
    </row>
    <row r="54" spans="2:11" s="25" customFormat="1" ht="20.25">
      <c r="B54" s="27"/>
      <c r="C54" s="27"/>
      <c r="D54" s="27"/>
      <c r="E54" s="27"/>
      <c r="F54" s="28"/>
    </row>
    <row r="55" spans="2:11" s="25" customFormat="1" ht="20.25"/>
    <row r="56" spans="2:11" s="25" customFormat="1" ht="20.25" customHeight="1">
      <c r="B56" s="209"/>
      <c r="C56" s="223" t="s">
        <v>405</v>
      </c>
      <c r="D56" s="223"/>
      <c r="E56" s="223"/>
      <c r="F56" s="28"/>
    </row>
    <row r="57" spans="2:11" s="25" customFormat="1" ht="20.25" customHeight="1">
      <c r="B57" s="212" t="s">
        <v>407</v>
      </c>
      <c r="C57" s="479" t="s">
        <v>414</v>
      </c>
      <c r="D57" s="479"/>
      <c r="E57" s="479"/>
      <c r="F57" s="202">
        <v>1</v>
      </c>
    </row>
    <row r="58" spans="2:11" s="25" customFormat="1" ht="20.25" customHeight="1">
      <c r="B58" s="213" t="s">
        <v>408</v>
      </c>
      <c r="C58" s="479" t="s">
        <v>416</v>
      </c>
      <c r="D58" s="479"/>
      <c r="E58" s="479"/>
      <c r="F58" s="202">
        <v>2</v>
      </c>
    </row>
    <row r="59" spans="2:11" s="25" customFormat="1" ht="20.25" customHeight="1">
      <c r="B59" s="214" t="s">
        <v>409</v>
      </c>
      <c r="C59" s="479" t="s">
        <v>418</v>
      </c>
      <c r="D59" s="479"/>
      <c r="E59" s="479"/>
      <c r="F59" s="202">
        <v>3</v>
      </c>
    </row>
    <row r="60" spans="2:11" s="25" customFormat="1" ht="20.25" customHeight="1">
      <c r="B60" s="215" t="s">
        <v>410</v>
      </c>
      <c r="C60" s="479" t="s">
        <v>419</v>
      </c>
      <c r="D60" s="479"/>
      <c r="E60" s="479"/>
      <c r="F60" s="202">
        <v>4</v>
      </c>
    </row>
    <row r="61" spans="2:11" s="25" customFormat="1" ht="20.25" customHeight="1">
      <c r="B61" s="216" t="s">
        <v>412</v>
      </c>
      <c r="C61" s="479" t="s">
        <v>420</v>
      </c>
      <c r="D61" s="479"/>
      <c r="E61" s="479"/>
      <c r="F61" s="202">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51:E51"/>
    <mergeCell ref="C41:E41"/>
    <mergeCell ref="C42:E42"/>
    <mergeCell ref="C43:E43"/>
    <mergeCell ref="C44:E44"/>
    <mergeCell ref="C40:E40"/>
    <mergeCell ref="C48:E48"/>
    <mergeCell ref="C45:E45"/>
    <mergeCell ref="C49:E49"/>
    <mergeCell ref="C50:E5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7E9812CB0D6E1449BF80DF2383037CB" ma:contentTypeVersion="14" ma:contentTypeDescription="Crear nuevo documento." ma:contentTypeScope="" ma:versionID="d458dd50dd5d85b4af9f79140c436f3c">
  <xsd:schema xmlns:xsd="http://www.w3.org/2001/XMLSchema" xmlns:xs="http://www.w3.org/2001/XMLSchema" xmlns:p="http://schemas.microsoft.com/office/2006/metadata/properties" xmlns:ns3="33335aa7-e5b3-4bbd-b158-bb1ec804b749" xmlns:ns4="c2244984-6fb3-4251-8093-6cae6e270f81" targetNamespace="http://schemas.microsoft.com/office/2006/metadata/properties" ma:root="true" ma:fieldsID="697d5660d49d1537479a306051987764" ns3:_="" ns4:_="">
    <xsd:import namespace="33335aa7-e5b3-4bbd-b158-bb1ec804b749"/>
    <xsd:import namespace="c2244984-6fb3-4251-8093-6cae6e270f81"/>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SystemTags" minOccurs="0"/>
                <xsd:element ref="ns3:MediaServiceDateTake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335aa7-e5b3-4bbd-b158-bb1ec804b749"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2244984-6fb3-4251-8093-6cae6e270f81" elementFormDefault="qualified">
    <xsd:import namespace="http://schemas.microsoft.com/office/2006/documentManagement/types"/>
    <xsd:import namespace="http://schemas.microsoft.com/office/infopath/2007/PartnerControls"/>
    <xsd:element name="SharedWithUsers" ma:index="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Detalles de uso compartido" ma:internalName="SharedWithDetails" ma:readOnly="true">
      <xsd:simpleType>
        <xsd:restriction base="dms:Note">
          <xsd:maxLength value="255"/>
        </xsd:restriction>
      </xsd:simpleType>
    </xsd:element>
    <xsd:element name="SharingHintHash" ma:index="11"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3335aa7-e5b3-4bbd-b158-bb1ec804b749" xsi:nil="true"/>
  </documentManagement>
</p:properties>
</file>

<file path=customXml/itemProps1.xml><?xml version="1.0" encoding="utf-8"?>
<ds:datastoreItem xmlns:ds="http://schemas.openxmlformats.org/officeDocument/2006/customXml" ds:itemID="{BE7E7285-D0B9-4678-A0F4-9E72E39287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335aa7-e5b3-4bbd-b158-bb1ec804b749"/>
    <ds:schemaRef ds:uri="c2244984-6fb3-4251-8093-6cae6e270f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80E8FA-F9C4-4F93-80D6-2B02395B54A6}">
  <ds:schemaRefs>
    <ds:schemaRef ds:uri="http://schemas.microsoft.com/sharepoint/v3/contenttype/forms"/>
  </ds:schemaRefs>
</ds:datastoreItem>
</file>

<file path=customXml/itemProps3.xml><?xml version="1.0" encoding="utf-8"?>
<ds:datastoreItem xmlns:ds="http://schemas.openxmlformats.org/officeDocument/2006/customXml" ds:itemID="{C32634F9-E90D-47D7-98A9-0DD366F8E5B8}">
  <ds:schemaRefs>
    <ds:schemaRef ds:uri="http://purl.org/dc/dcmitype/"/>
    <ds:schemaRef ds:uri="c2244984-6fb3-4251-8093-6cae6e270f81"/>
    <ds:schemaRef ds:uri="http://schemas.openxmlformats.org/package/2006/metadata/core-properties"/>
    <ds:schemaRef ds:uri="http://schemas.microsoft.com/office/infopath/2007/PartnerControls"/>
    <ds:schemaRef ds:uri="33335aa7-e5b3-4bbd-b158-bb1ec804b749"/>
    <ds:schemaRef ds:uri="http://schemas.microsoft.com/office/2006/documentManagement/types"/>
    <ds:schemaRef ds:uri="http://purl.org/dc/term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vt:i4>
      </vt:variant>
    </vt:vector>
  </HeadingPairs>
  <TitlesOfParts>
    <vt:vector size="15"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2025-06-09T21:18:26Z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0x010100A7E9812CB0D6E1449BF80DF2383037CB</vt:lpwstr>
  </property>
  <property fmtid="{D5CDD505-2E9C-101B-9397-08002B2CF9AE}" pid="3" name="MediaServiceImageTags">
    <vt:lpwstr/>
  </property>
</Properties>
</file>